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H35" i="11"/>
  <c r="I33" i="11" s="1"/>
  <c r="F35" i="11"/>
  <c r="G33" i="11" s="1"/>
  <c r="D35" i="11"/>
  <c r="E34" i="11" s="1"/>
  <c r="B35" i="11"/>
  <c r="C34" i="11" s="1"/>
  <c r="L34" i="11"/>
  <c r="L33" i="11"/>
  <c r="K33" i="11"/>
  <c r="E33" i="11"/>
  <c r="E35" i="11" s="1"/>
  <c r="J31" i="11"/>
  <c r="K27" i="11" s="1"/>
  <c r="H31" i="11"/>
  <c r="I30" i="11" s="1"/>
  <c r="F31" i="11"/>
  <c r="G28" i="11" s="1"/>
  <c r="D31" i="11"/>
  <c r="E30" i="11" s="1"/>
  <c r="B31" i="11"/>
  <c r="C30" i="11" s="1"/>
  <c r="L30" i="11"/>
  <c r="L29" i="11"/>
  <c r="C29" i="11"/>
  <c r="L28" i="11"/>
  <c r="L27" i="11"/>
  <c r="L26" i="11"/>
  <c r="J24" i="11"/>
  <c r="H24" i="11"/>
  <c r="I22" i="11" s="1"/>
  <c r="F24" i="11"/>
  <c r="G22" i="11" s="1"/>
  <c r="D24" i="11"/>
  <c r="E20" i="11" s="1"/>
  <c r="B24" i="11"/>
  <c r="C21" i="11" s="1"/>
  <c r="L23" i="11"/>
  <c r="L22" i="11"/>
  <c r="L21" i="11"/>
  <c r="I21" i="11"/>
  <c r="L20" i="11"/>
  <c r="I20" i="11"/>
  <c r="J18" i="11"/>
  <c r="K14" i="11" s="1"/>
  <c r="H18" i="11"/>
  <c r="I13" i="11" s="1"/>
  <c r="F18" i="11"/>
  <c r="G14" i="11" s="1"/>
  <c r="D18" i="11"/>
  <c r="E13" i="11" s="1"/>
  <c r="B18" i="11"/>
  <c r="C16" i="11" s="1"/>
  <c r="L17" i="11"/>
  <c r="L16" i="11"/>
  <c r="L15" i="11"/>
  <c r="L14" i="11"/>
  <c r="L13" i="11"/>
  <c r="L12" i="11"/>
  <c r="L11" i="11"/>
  <c r="L10" i="11"/>
  <c r="L9" i="11"/>
  <c r="J7" i="11"/>
  <c r="L7" i="11" s="1"/>
  <c r="H7" i="11"/>
  <c r="I6" i="11" s="1"/>
  <c r="F7" i="11"/>
  <c r="G4" i="11" s="1"/>
  <c r="D7" i="11"/>
  <c r="E6" i="11" s="1"/>
  <c r="B7" i="11"/>
  <c r="C6" i="11" s="1"/>
  <c r="L6" i="11"/>
  <c r="L5" i="11"/>
  <c r="K5" i="11"/>
  <c r="C5" i="11"/>
  <c r="L4" i="11"/>
  <c r="K6" i="11" l="1"/>
  <c r="I23" i="11"/>
  <c r="K29" i="11"/>
  <c r="I34" i="11"/>
  <c r="I35" i="11" s="1"/>
  <c r="G34" i="11"/>
  <c r="G35" i="11" s="1"/>
  <c r="L35" i="11"/>
  <c r="K26" i="11"/>
  <c r="K30" i="11"/>
  <c r="I26" i="11"/>
  <c r="I29" i="11"/>
  <c r="I27" i="11"/>
  <c r="I28" i="11"/>
  <c r="G26" i="11"/>
  <c r="G30" i="11"/>
  <c r="E27" i="11"/>
  <c r="E29" i="11"/>
  <c r="E26" i="11"/>
  <c r="E28" i="11"/>
  <c r="C28" i="11"/>
  <c r="L31" i="11"/>
  <c r="C27" i="11"/>
  <c r="I24" i="11"/>
  <c r="G20" i="11"/>
  <c r="G23" i="11"/>
  <c r="G21" i="11"/>
  <c r="E22" i="11"/>
  <c r="L24" i="11"/>
  <c r="I14" i="11"/>
  <c r="I17" i="11"/>
  <c r="I15" i="11"/>
  <c r="I11" i="11"/>
  <c r="G11" i="11"/>
  <c r="G16" i="11"/>
  <c r="K16" i="11"/>
  <c r="K12" i="11"/>
  <c r="I12" i="11"/>
  <c r="I9" i="11"/>
  <c r="I16" i="11"/>
  <c r="I10" i="11"/>
  <c r="G10" i="11"/>
  <c r="G12" i="11"/>
  <c r="G17" i="11"/>
  <c r="G15" i="11"/>
  <c r="G13" i="11"/>
  <c r="G9" i="11"/>
  <c r="E12" i="11"/>
  <c r="E9" i="11"/>
  <c r="E11" i="11"/>
  <c r="E16" i="11"/>
  <c r="E15" i="11"/>
  <c r="E10" i="11"/>
  <c r="E17" i="11"/>
  <c r="E14" i="11"/>
  <c r="C10" i="11"/>
  <c r="C14" i="11"/>
  <c r="I4" i="11"/>
  <c r="E5" i="11"/>
  <c r="E4" i="11"/>
  <c r="E7" i="11" s="1"/>
  <c r="C4" i="11"/>
  <c r="C7" i="11" s="1"/>
  <c r="G5" i="11"/>
  <c r="C23" i="11"/>
  <c r="I5" i="11"/>
  <c r="K9" i="11"/>
  <c r="C11" i="11"/>
  <c r="K13" i="11"/>
  <c r="C15" i="11"/>
  <c r="K17" i="11"/>
  <c r="E23" i="11"/>
  <c r="C26" i="11"/>
  <c r="G27" i="11"/>
  <c r="K28" i="11"/>
  <c r="K31" i="11" s="1"/>
  <c r="G6" i="11"/>
  <c r="C20" i="11"/>
  <c r="K22" i="11"/>
  <c r="K20" i="11"/>
  <c r="C22" i="11"/>
  <c r="C33" i="11"/>
  <c r="C35" i="11" s="1"/>
  <c r="K4" i="11"/>
  <c r="K7" i="11" s="1"/>
  <c r="K23" i="11"/>
  <c r="K34" i="11"/>
  <c r="K35" i="11" s="1"/>
  <c r="C9" i="11"/>
  <c r="K11" i="11"/>
  <c r="C13" i="11"/>
  <c r="K15" i="11"/>
  <c r="C17" i="11"/>
  <c r="L18" i="11"/>
  <c r="E21" i="11"/>
  <c r="E24" i="11" s="1"/>
  <c r="G29" i="11"/>
  <c r="K10" i="11"/>
  <c r="C12" i="11"/>
  <c r="K21" i="11"/>
  <c r="I31" i="11" l="1"/>
  <c r="G24" i="11"/>
  <c r="G31" i="11"/>
  <c r="E31" i="11"/>
  <c r="C31" i="11"/>
  <c r="G18" i="11"/>
  <c r="I18" i="11"/>
  <c r="E18" i="11"/>
  <c r="I7" i="11"/>
  <c r="G7" i="11"/>
  <c r="C24" i="11"/>
  <c r="K18" i="11"/>
  <c r="K24" i="11"/>
  <c r="C18" i="11"/>
  <c r="D8" i="3"/>
  <c r="C8" i="3"/>
  <c r="F17" i="1" l="1"/>
  <c r="D17" i="1"/>
  <c r="C17" i="1"/>
  <c r="F77" i="3"/>
  <c r="D77" i="3"/>
  <c r="C77" i="3"/>
  <c r="F71" i="3"/>
  <c r="D71" i="3"/>
  <c r="C71" i="3"/>
  <c r="F65" i="3"/>
  <c r="D65" i="3"/>
  <c r="C65" i="3"/>
  <c r="F59" i="3"/>
  <c r="D59" i="3"/>
  <c r="C59" i="3"/>
  <c r="F53" i="3"/>
  <c r="D53" i="3"/>
  <c r="E53" i="3" s="1"/>
  <c r="C53" i="3"/>
  <c r="F47" i="3"/>
  <c r="D47" i="3"/>
  <c r="C47" i="3"/>
  <c r="F41" i="3"/>
  <c r="D41" i="3"/>
  <c r="C41" i="3"/>
  <c r="F35" i="3"/>
  <c r="D35" i="3"/>
  <c r="C35" i="3"/>
  <c r="F29" i="3"/>
  <c r="D29" i="3"/>
  <c r="C29" i="3"/>
  <c r="F22" i="3"/>
  <c r="G22" i="3" s="1"/>
  <c r="D22" i="3"/>
  <c r="C22" i="3"/>
  <c r="F16" i="3"/>
  <c r="D16" i="3"/>
  <c r="C16" i="3"/>
  <c r="F9" i="1"/>
  <c r="D9" i="1"/>
  <c r="C9" i="1"/>
  <c r="F8" i="3"/>
  <c r="F20" i="7"/>
  <c r="D20" i="7"/>
  <c r="C20" i="7"/>
  <c r="C14" i="7"/>
  <c r="D14" i="7"/>
  <c r="E14" i="7" s="1"/>
  <c r="F14" i="7"/>
  <c r="F8" i="7"/>
  <c r="G8" i="7" s="1"/>
  <c r="D8" i="7"/>
  <c r="E8" i="7" s="1"/>
  <c r="C8" i="7"/>
  <c r="R57" i="9"/>
  <c r="L57" i="9"/>
  <c r="L51" i="9"/>
  <c r="L45" i="9"/>
  <c r="L39" i="9"/>
  <c r="L33" i="9"/>
  <c r="L27" i="9"/>
  <c r="L21" i="9"/>
  <c r="L9" i="9"/>
  <c r="I9" i="9"/>
  <c r="I15" i="9"/>
  <c r="C21" i="9"/>
  <c r="C15" i="9"/>
  <c r="C9" i="9"/>
  <c r="C33" i="9"/>
  <c r="C39" i="9"/>
  <c r="C45" i="9"/>
  <c r="C51" i="9"/>
  <c r="P57" i="9"/>
  <c r="O57" i="9"/>
  <c r="J57" i="9"/>
  <c r="I57" i="9"/>
  <c r="M57" i="9" s="1"/>
  <c r="F57" i="9"/>
  <c r="D57" i="9"/>
  <c r="C57" i="9"/>
  <c r="R45" i="9"/>
  <c r="S45" i="9" s="1"/>
  <c r="P45" i="9"/>
  <c r="O45" i="9"/>
  <c r="J45" i="9"/>
  <c r="I45" i="9"/>
  <c r="F45" i="9"/>
  <c r="D45" i="9"/>
  <c r="E45" i="9" s="1"/>
  <c r="R51" i="9"/>
  <c r="P51" i="9"/>
  <c r="O51" i="9"/>
  <c r="J51" i="9"/>
  <c r="K51" i="9" s="1"/>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S15" i="9" s="1"/>
  <c r="P15" i="9"/>
  <c r="O15" i="9"/>
  <c r="L15" i="9"/>
  <c r="J15" i="9"/>
  <c r="K15" i="9" s="1"/>
  <c r="F15" i="9"/>
  <c r="D15" i="9"/>
  <c r="O9" i="9"/>
  <c r="F9" i="9"/>
  <c r="D9" i="9"/>
  <c r="R9" i="9"/>
  <c r="P9" i="9"/>
  <c r="J9" i="9"/>
  <c r="K57" i="9" l="1"/>
  <c r="E41" i="3"/>
  <c r="K39" i="9"/>
  <c r="G14" i="7"/>
  <c r="G41" i="3"/>
  <c r="E59" i="3"/>
  <c r="S51" i="9"/>
  <c r="G17" i="1"/>
  <c r="M45" i="9"/>
  <c r="Q45" i="9"/>
  <c r="Q33" i="9"/>
  <c r="M51" i="9"/>
  <c r="Q15" i="9"/>
  <c r="E20" i="7"/>
  <c r="G20" i="7"/>
  <c r="E17" i="1"/>
  <c r="E29" i="3"/>
  <c r="E35" i="3"/>
  <c r="G29" i="3"/>
  <c r="E16" i="3"/>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<sst xmlns="http://schemas.openxmlformats.org/spreadsheetml/2006/main" count="1186" uniqueCount="105">
  <si>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</si>
  <si>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</si>
  <si>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</si>
  <si>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</si>
  <si>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</si>
  <si>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</si>
  <si>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</si>
  <si>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</si>
  <si>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</si>
  <si>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</si>
  <si>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</si>
  <si>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</si>
  <si>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</si>
  <si>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</si>
  <si>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</si>
  <si>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</si>
  <si>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</si>
  <si>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</si>
  <si>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</si>
  <si>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</si>
  <si>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</si>
  <si>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</si>
  <si>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</si>
  <si>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</si>
  <si>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</si>
  <si>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</si>
  <si>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</si>
  <si>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</si>
  <si>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</si>
  <si>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</si>
  <si>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</si>
  <si>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</si>
  <si>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</si>
  <si>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</si>
  <si>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</si>
  <si>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</si>
  <si>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</si>
  <si>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</si>
  <si>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</si>
  <si>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</si>
  <si>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</si>
  <si>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</si>
  <si>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</si>
  <si>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</si>
  <si>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</si>
  <si>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</si>
  <si>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</si>
  <si>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</si>
  <si>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</si>
  <si>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</si>
  <si>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</si>
  <si>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</si>
  <si>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</si>
  <si>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</si>
  <si>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</si>
  <si>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</si>
  <si>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</si>
  <si>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</si>
  <si>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</si>
  <si>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</si>
  <si>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</si>
  <si>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</si>
  <si>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</si>
  <si>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</si>
  <si>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</si>
  <si>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</si>
  <si>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</si>
  <si>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</si>
  <si>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</si>
  <si>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</si>
  <si>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</si>
  <si>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</si>
  <si>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</si>
  <si>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</si>
  <si>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</si>
  <si>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</si>
  <si>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</si>
  <si>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</si>
  <si>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</si>
  <si>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</si>
  <si>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</si>
  <si>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</si>
  <si>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</si>
  <si>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</si>
  <si>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</si>
  <si>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</si>
  <si>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</si>
  <si>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</si>
  <si>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</si>
  <si>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</si>
  <si>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</si>
  <si>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</si>
  <si>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</si>
  <si>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</si>
  <si>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</si>
  <si>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</si>
  <si>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</si>
  <si>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</si>
  <si>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Electronics Technology</t>
  </si>
  <si>
    <t>Electronics Technology
Success and Retention Rates by Demographics</t>
  </si>
  <si>
    <t>Electronics Technology
Success and Retention Rates by Course</t>
  </si>
  <si>
    <t>Electronics Technology
Success and Retention Rates by Distance Education (DE) Status</t>
  </si>
  <si>
    <t>Electronics Technology
Success and Retention Rates by Distance Education Status and Race/Ethnicity</t>
  </si>
  <si>
    <t>Electronics Technology
Productivity</t>
  </si>
  <si>
    <t>ET-110 : Introduction Basic Electronics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</si>
</sst>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0" xfId="0" applyFont="1" applyAlignment="1">
      <alignment horizontal="center"/>
    </xf>
    <xf numFmtId="0" fontId="5" fillId="0" borderId="2" xfId="2" applyFont="1" applyFill="1" applyBorder="1" applyAlignment="1">
      <alignment horizontal="center"/>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276225</xdr:colOff>
      <xdr:row>0</xdr:row>
      <xdr:rowOff>171450</xdr:rowOff>
    </xdr:from>
    <xdr:to>
      <xdr:col>9</xdr:col>
      <xdr:colOff>218549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32485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3" t="s">
        <v>59</v>
      </c>
    </row>
    <row r="2" spans="1:2" ht="30" customHeight="1" x14ac:dyDescent="0.25">
      <c r="A2" s="62" t="s">
        <v>58</v>
      </c>
      <c r="B2" s="60" t="s">
        <v>66</v>
      </c>
    </row>
    <row r="3" spans="1:2" ht="45" x14ac:dyDescent="0.25">
      <c r="A3" s="60" t="s">
        <v>46</v>
      </c>
      <c r="B3" s="60" t="s">
        <v>75</v>
      </c>
    </row>
    <row r="4" spans="1:2" x14ac:dyDescent="0.25">
      <c r="A4" s="121" t="s">
        <v>80</v>
      </c>
      <c r="B4" s="122"/>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1" t="s">
        <v>79</v>
      </c>
      <c r="B10" s="122"/>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1" t="s">
        <v>78</v>
      </c>
      <c r="B14" s="122"/>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3" t="s">
        <v>98</v>
      </c>
      <c r="B1" s="123"/>
      <c r="C1" s="123"/>
      <c r="D1" s="123"/>
      <c r="E1" s="123"/>
      <c r="F1" s="123"/>
      <c r="G1" s="123"/>
      <c r="H1" s="123"/>
      <c r="I1" s="123"/>
      <c r="J1" s="123"/>
      <c r="K1" s="123"/>
      <c r="L1" s="123"/>
      <c r="M1" s="123"/>
    </row>
    <row r="2" spans="1:13" x14ac:dyDescent="0.25">
      <c r="A2" s="124" t="s">
        <v>58</v>
      </c>
      <c r="B2" s="124"/>
      <c r="C2" s="124"/>
      <c r="D2" s="124"/>
      <c r="E2" s="124"/>
      <c r="F2" s="124"/>
      <c r="G2" s="124"/>
      <c r="H2" s="124"/>
      <c r="I2" s="124"/>
      <c r="J2" s="124"/>
      <c r="K2" s="124"/>
      <c r="L2" s="124"/>
      <c r="M2" s="124"/>
    </row>
    <row r="3" spans="1:13" s="24" customFormat="1" ht="30" x14ac:dyDescent="0.25">
      <c r="A3" s="51" t="s">
        <v>7</v>
      </c>
      <c r="B3" s="125" t="s">
        <v>91</v>
      </c>
      <c r="C3" s="125"/>
      <c r="D3" s="125" t="s">
        <v>92</v>
      </c>
      <c r="E3" s="125"/>
      <c r="F3" s="125" t="s">
        <v>93</v>
      </c>
      <c r="G3" s="125"/>
      <c r="H3" s="125" t="s">
        <v>94</v>
      </c>
      <c r="I3" s="125"/>
      <c r="J3" s="125" t="s">
        <v>95</v>
      </c>
      <c r="K3" s="125"/>
      <c r="L3" s="50" t="s">
        <v>28</v>
      </c>
      <c r="M3" s="50" t="s">
        <v>96</v>
      </c>
    </row>
    <row r="4" spans="1:13" x14ac:dyDescent="0.25">
      <c r="A4" s="16" t="s">
        <v>8</v>
      </c>
      <c r="B4" s="111">
        <v>16</v>
      </c>
      <c r="C4" s="9">
        <f>IFERROR(B4/B$7, "--")</f>
        <v>0.5714285714285714</v>
      </c>
      <c r="D4" s="111">
        <v>21</v>
      </c>
      <c r="E4" s="9">
        <f t="shared" ref="E4:E6" si="0">IFERROR(D4/D$7, "--")</f>
        <v>0.41176470588235292</v>
      </c>
      <c r="F4" s="111">
        <v>30</v>
      </c>
      <c r="G4" s="9">
        <f t="shared" ref="G4:G6" si="1">IFERROR(F4/F$7, "--")</f>
        <v>0.5357142857142857</v>
      </c>
      <c r="H4" s="111">
        <v>70</v>
      </c>
      <c r="I4" s="9">
        <f t="shared" ref="I4:I6" si="2">IFERROR(H4/H$7, "--")</f>
        <v>0.64220183486238536</v>
      </c>
      <c r="J4" s="111">
        <v>101</v>
      </c>
      <c r="K4" s="9">
        <f t="shared" ref="K4:K6" si="3">IFERROR(J4/J$7, "--")</f>
        <v>0.84873949579831931</v>
      </c>
      <c r="L4" s="9">
        <f>IFERROR((J4-B4)/B4, "--")</f>
        <v>5.3125</v>
      </c>
      <c r="M4" s="110"/>
    </row>
    <row r="5" spans="1:13" x14ac:dyDescent="0.25">
      <c r="A5" s="16" t="s">
        <v>9</v>
      </c>
      <c r="B5" s="111">
        <v>10</v>
      </c>
      <c r="C5" s="9">
        <f t="shared" ref="C5" si="4">IFERROR(B5/B$7, "--")</f>
        <v>0.35714285714285715</v>
      </c>
      <c r="D5" s="111">
        <v>29</v>
      </c>
      <c r="E5" s="9">
        <f t="shared" si="0"/>
        <v>0.56862745098039214</v>
      </c>
      <c r="F5" s="111">
        <v>25</v>
      </c>
      <c r="G5" s="9">
        <f>IFERROR(F5/F$7, "--")</f>
        <v>0.44642857142857145</v>
      </c>
      <c r="H5" s="111">
        <v>37</v>
      </c>
      <c r="I5" s="9">
        <f t="shared" si="2"/>
        <v>0.33944954128440369</v>
      </c>
      <c r="J5" s="111">
        <v>18</v>
      </c>
      <c r="K5" s="9">
        <f t="shared" si="3"/>
        <v>0.15126050420168066</v>
      </c>
      <c r="L5" s="9">
        <f>IFERROR((J5-B5)/B5, "--")</f>
        <v>0.8</v>
      </c>
      <c r="M5" s="110"/>
    </row>
    <row r="6" spans="1:13" x14ac:dyDescent="0.25">
      <c r="A6" s="16" t="s">
        <v>10</v>
      </c>
      <c r="B6" s="111">
        <v>2</v>
      </c>
      <c r="C6" s="9">
        <f>IFERROR(B6/B$7, "--")</f>
        <v>7.1428571428571425E-2</v>
      </c>
      <c r="D6" s="111">
        <v>1</v>
      </c>
      <c r="E6" s="9">
        <f t="shared" si="0"/>
        <v>1.9607843137254902E-2</v>
      </c>
      <c r="F6" s="111">
        <v>1</v>
      </c>
      <c r="G6" s="9">
        <f t="shared" si="1"/>
        <v>1.7857142857142856E-2</v>
      </c>
      <c r="H6" s="111">
        <v>2</v>
      </c>
      <c r="I6" s="9">
        <f t="shared" si="2"/>
        <v>1.834862385321101E-2</v>
      </c>
      <c r="J6" s="111">
        <v>0</v>
      </c>
      <c r="K6" s="9">
        <f t="shared" si="3"/>
        <v>0</v>
      </c>
      <c r="L6" s="9">
        <f>IFERROR((J6-B6)/B6, "--")</f>
        <v>-1</v>
      </c>
      <c r="M6" s="110"/>
    </row>
    <row r="7" spans="1:13" x14ac:dyDescent="0.25">
      <c r="A7" s="100" t="s">
        <v>27</v>
      </c>
      <c r="B7" s="17">
        <f t="shared" ref="B7:K7" si="5">IFERROR(SUM(B4:B6), "--")</f>
        <v>28</v>
      </c>
      <c r="C7" s="18">
        <f t="shared" si="5"/>
        <v>1</v>
      </c>
      <c r="D7" s="17">
        <f t="shared" si="5"/>
        <v>51</v>
      </c>
      <c r="E7" s="18">
        <f t="shared" si="5"/>
        <v>1</v>
      </c>
      <c r="F7" s="17">
        <f t="shared" si="5"/>
        <v>56</v>
      </c>
      <c r="G7" s="18">
        <f t="shared" si="5"/>
        <v>1</v>
      </c>
      <c r="H7" s="17">
        <f t="shared" si="5"/>
        <v>109</v>
      </c>
      <c r="I7" s="18">
        <f t="shared" si="5"/>
        <v>1</v>
      </c>
      <c r="J7" s="17">
        <f t="shared" si="5"/>
        <v>119</v>
      </c>
      <c r="K7" s="18">
        <f t="shared" si="5"/>
        <v>1</v>
      </c>
      <c r="L7" s="18">
        <f>IFERROR((J7-B7)/B7, "--")</f>
        <v>3.25</v>
      </c>
      <c r="M7" s="110"/>
    </row>
    <row r="8" spans="1:13" s="24" customFormat="1" ht="30" x14ac:dyDescent="0.25">
      <c r="A8" s="51" t="s">
        <v>19</v>
      </c>
      <c r="B8" s="125" t="s">
        <v>91</v>
      </c>
      <c r="C8" s="125"/>
      <c r="D8" s="125" t="s">
        <v>92</v>
      </c>
      <c r="E8" s="125"/>
      <c r="F8" s="125" t="s">
        <v>93</v>
      </c>
      <c r="G8" s="125"/>
      <c r="H8" s="125" t="s">
        <v>94</v>
      </c>
      <c r="I8" s="125"/>
      <c r="J8" s="125" t="s">
        <v>95</v>
      </c>
      <c r="K8" s="125"/>
      <c r="L8" s="50" t="s">
        <v>28</v>
      </c>
      <c r="M8" s="50" t="s">
        <v>96</v>
      </c>
    </row>
    <row r="9" spans="1:13" x14ac:dyDescent="0.25">
      <c r="A9" s="16" t="s">
        <v>11</v>
      </c>
      <c r="B9" s="111">
        <v>0</v>
      </c>
      <c r="C9" s="9">
        <f t="shared" ref="C9:C17" si="6">IFERROR(B9/B$18, "--")</f>
        <v>0</v>
      </c>
      <c r="D9" s="111">
        <v>4</v>
      </c>
      <c r="E9" s="9">
        <f>IFERROR(D9/D$18, "--")</f>
        <v>7.8431372549019607E-2</v>
      </c>
      <c r="F9" s="111">
        <v>1</v>
      </c>
      <c r="G9" s="9">
        <f t="shared" ref="G9:G17" si="7">IFERROR(F9/F$18, "--")</f>
        <v>1.7857142857142856E-2</v>
      </c>
      <c r="H9" s="111">
        <v>1</v>
      </c>
      <c r="I9" s="9">
        <f t="shared" ref="I9:I17" si="8">IFERROR(H9/H$18, "--")</f>
        <v>9.1743119266055051E-3</v>
      </c>
      <c r="J9" s="111">
        <v>0</v>
      </c>
      <c r="K9" s="9">
        <f t="shared" ref="K9:K17" si="9">IFERROR(J9/J$18, "--")</f>
        <v>0</v>
      </c>
      <c r="L9" s="9" t="str">
        <f t="shared" ref="L9:L17" si="10">IFERROR((J9-B9)/B9, "--")</f>
        <v>--</v>
      </c>
      <c r="M9" s="110"/>
    </row>
    <row r="10" spans="1:13" x14ac:dyDescent="0.25">
      <c r="A10" s="16" t="s">
        <v>12</v>
      </c>
      <c r="B10" s="20">
        <v>0</v>
      </c>
      <c r="C10" s="9">
        <f t="shared" si="6"/>
        <v>0</v>
      </c>
      <c r="D10" s="4">
        <v>0</v>
      </c>
      <c r="E10" s="9">
        <f t="shared" ref="E10:E17" si="11">IFERROR(D10/D$18, "--")</f>
        <v>0</v>
      </c>
      <c r="F10" s="20">
        <v>0</v>
      </c>
      <c r="G10" s="9">
        <f t="shared" si="7"/>
        <v>0</v>
      </c>
      <c r="H10" s="4">
        <v>0</v>
      </c>
      <c r="I10" s="9">
        <f t="shared" si="8"/>
        <v>0</v>
      </c>
      <c r="J10" s="4">
        <v>0</v>
      </c>
      <c r="K10" s="9">
        <f>IFERROR(J10/J$18, "--")</f>
        <v>0</v>
      </c>
      <c r="L10" s="9" t="str">
        <f>IFERROR((J10-B10)/B10, "--")</f>
        <v>--</v>
      </c>
      <c r="M10" s="110"/>
    </row>
    <row r="11" spans="1:13" x14ac:dyDescent="0.25">
      <c r="A11" s="16" t="s">
        <v>13</v>
      </c>
      <c r="B11" s="111">
        <v>2</v>
      </c>
      <c r="C11" s="9">
        <f t="shared" si="6"/>
        <v>7.1428571428571425E-2</v>
      </c>
      <c r="D11" s="111">
        <v>1</v>
      </c>
      <c r="E11" s="9">
        <f t="shared" si="11"/>
        <v>1.9607843137254902E-2</v>
      </c>
      <c r="F11" s="111">
        <v>6</v>
      </c>
      <c r="G11" s="9">
        <f t="shared" si="7"/>
        <v>0.10714285714285714</v>
      </c>
      <c r="H11" s="111">
        <v>4</v>
      </c>
      <c r="I11" s="9">
        <f t="shared" si="8"/>
        <v>3.669724770642202E-2</v>
      </c>
      <c r="J11" s="111">
        <v>1</v>
      </c>
      <c r="K11" s="9">
        <f t="shared" si="9"/>
        <v>8.4033613445378148E-3</v>
      </c>
      <c r="L11" s="9">
        <f t="shared" si="10"/>
        <v>-0.5</v>
      </c>
      <c r="M11" s="110"/>
    </row>
    <row r="12" spans="1:13" x14ac:dyDescent="0.25">
      <c r="A12" s="16" t="s">
        <v>14</v>
      </c>
      <c r="B12" s="111">
        <v>0</v>
      </c>
      <c r="C12" s="9">
        <f t="shared" si="6"/>
        <v>0</v>
      </c>
      <c r="D12" s="111">
        <v>1</v>
      </c>
      <c r="E12" s="9">
        <f t="shared" si="11"/>
        <v>1.9607843137254902E-2</v>
      </c>
      <c r="F12" s="111">
        <v>0</v>
      </c>
      <c r="G12" s="9">
        <f t="shared" si="7"/>
        <v>0</v>
      </c>
      <c r="H12" s="111">
        <v>1</v>
      </c>
      <c r="I12" s="9">
        <f t="shared" si="8"/>
        <v>9.1743119266055051E-3</v>
      </c>
      <c r="J12" s="111">
        <v>0</v>
      </c>
      <c r="K12" s="9">
        <f t="shared" si="9"/>
        <v>0</v>
      </c>
      <c r="L12" s="9" t="str">
        <f t="shared" si="10"/>
        <v>--</v>
      </c>
      <c r="M12" s="110"/>
    </row>
    <row r="13" spans="1:13" x14ac:dyDescent="0.25">
      <c r="A13" s="16" t="s">
        <v>87</v>
      </c>
      <c r="B13" s="111">
        <v>1</v>
      </c>
      <c r="C13" s="9">
        <f t="shared" si="6"/>
        <v>3.5714285714285712E-2</v>
      </c>
      <c r="D13" s="111">
        <v>4</v>
      </c>
      <c r="E13" s="9">
        <f t="shared" si="11"/>
        <v>7.8431372549019607E-2</v>
      </c>
      <c r="F13" s="111">
        <v>3</v>
      </c>
      <c r="G13" s="9">
        <f t="shared" si="7"/>
        <v>5.3571428571428568E-2</v>
      </c>
      <c r="H13" s="111">
        <v>9</v>
      </c>
      <c r="I13" s="9">
        <f t="shared" si="8"/>
        <v>8.2568807339449546E-2</v>
      </c>
      <c r="J13" s="111">
        <v>4</v>
      </c>
      <c r="K13" s="9">
        <f t="shared" si="9"/>
        <v>3.3613445378151259E-2</v>
      </c>
      <c r="L13" s="9">
        <f t="shared" si="10"/>
        <v>3</v>
      </c>
      <c r="M13" s="110"/>
    </row>
    <row r="14" spans="1:13" x14ac:dyDescent="0.25">
      <c r="A14" s="16" t="s">
        <v>15</v>
      </c>
      <c r="B14" s="4">
        <v>0</v>
      </c>
      <c r="C14" s="9">
        <f t="shared" si="6"/>
        <v>0</v>
      </c>
      <c r="D14" s="4">
        <v>0</v>
      </c>
      <c r="E14" s="9">
        <f t="shared" si="11"/>
        <v>0</v>
      </c>
      <c r="F14" s="4">
        <v>0</v>
      </c>
      <c r="G14" s="9">
        <f t="shared" si="7"/>
        <v>0</v>
      </c>
      <c r="H14" s="4">
        <v>0</v>
      </c>
      <c r="I14" s="9">
        <f t="shared" si="8"/>
        <v>0</v>
      </c>
      <c r="J14" s="4">
        <v>0</v>
      </c>
      <c r="K14" s="9">
        <f t="shared" si="9"/>
        <v>0</v>
      </c>
      <c r="L14" s="9" t="str">
        <f t="shared" si="10"/>
        <v>--</v>
      </c>
      <c r="M14" s="110"/>
    </row>
    <row r="15" spans="1:13" x14ac:dyDescent="0.25">
      <c r="A15" s="16" t="s">
        <v>16</v>
      </c>
      <c r="B15" s="111">
        <v>18</v>
      </c>
      <c r="C15" s="9">
        <f t="shared" si="6"/>
        <v>0.6428571428571429</v>
      </c>
      <c r="D15" s="111">
        <v>35</v>
      </c>
      <c r="E15" s="9">
        <f t="shared" si="11"/>
        <v>0.68627450980392157</v>
      </c>
      <c r="F15" s="111">
        <v>44</v>
      </c>
      <c r="G15" s="9">
        <f t="shared" si="7"/>
        <v>0.7857142857142857</v>
      </c>
      <c r="H15" s="111">
        <v>81</v>
      </c>
      <c r="I15" s="9">
        <f t="shared" si="8"/>
        <v>0.74311926605504586</v>
      </c>
      <c r="J15" s="111">
        <v>99</v>
      </c>
      <c r="K15" s="9">
        <f t="shared" si="9"/>
        <v>0.83193277310924374</v>
      </c>
      <c r="L15" s="9">
        <f t="shared" si="10"/>
        <v>4.5</v>
      </c>
      <c r="M15" s="110"/>
    </row>
    <row r="16" spans="1:13" x14ac:dyDescent="0.25">
      <c r="A16" s="16" t="s">
        <v>17</v>
      </c>
      <c r="B16" s="111">
        <v>6</v>
      </c>
      <c r="C16" s="9">
        <f t="shared" si="6"/>
        <v>0.21428571428571427</v>
      </c>
      <c r="D16" s="111">
        <v>3</v>
      </c>
      <c r="E16" s="9">
        <f t="shared" si="11"/>
        <v>5.8823529411764705E-2</v>
      </c>
      <c r="F16" s="111">
        <v>1</v>
      </c>
      <c r="G16" s="9">
        <f t="shared" si="7"/>
        <v>1.7857142857142856E-2</v>
      </c>
      <c r="H16" s="111">
        <v>12</v>
      </c>
      <c r="I16" s="9">
        <f t="shared" si="8"/>
        <v>0.11009174311926606</v>
      </c>
      <c r="J16" s="111">
        <v>13</v>
      </c>
      <c r="K16" s="9">
        <f t="shared" si="9"/>
        <v>0.1092436974789916</v>
      </c>
      <c r="L16" s="9">
        <f t="shared" si="10"/>
        <v>1.1666666666666667</v>
      </c>
      <c r="M16" s="110"/>
    </row>
    <row r="17" spans="1:13" x14ac:dyDescent="0.25">
      <c r="A17" s="16" t="s">
        <v>18</v>
      </c>
      <c r="B17" s="111">
        <v>1</v>
      </c>
      <c r="C17" s="9">
        <f t="shared" si="6"/>
        <v>3.5714285714285712E-2</v>
      </c>
      <c r="D17" s="111">
        <v>3</v>
      </c>
      <c r="E17" s="9">
        <f t="shared" si="11"/>
        <v>5.8823529411764705E-2</v>
      </c>
      <c r="F17" s="111">
        <v>1</v>
      </c>
      <c r="G17" s="9">
        <f t="shared" si="7"/>
        <v>1.7857142857142856E-2</v>
      </c>
      <c r="H17" s="111">
        <v>1</v>
      </c>
      <c r="I17" s="9">
        <f t="shared" si="8"/>
        <v>9.1743119266055051E-3</v>
      </c>
      <c r="J17" s="111">
        <v>2</v>
      </c>
      <c r="K17" s="9">
        <f t="shared" si="9"/>
        <v>1.680672268907563E-2</v>
      </c>
      <c r="L17" s="9">
        <f t="shared" si="10"/>
        <v>1</v>
      </c>
      <c r="M17" s="110"/>
    </row>
    <row r="18" spans="1:13" x14ac:dyDescent="0.25">
      <c r="A18" s="100" t="s">
        <v>27</v>
      </c>
      <c r="B18" s="17">
        <f t="shared" ref="B18:K18" si="12">IFERROR(SUM(B9:B17), "--")</f>
        <v>28</v>
      </c>
      <c r="C18" s="18">
        <f t="shared" si="12"/>
        <v>1</v>
      </c>
      <c r="D18" s="17">
        <f t="shared" si="12"/>
        <v>51</v>
      </c>
      <c r="E18" s="18">
        <f t="shared" si="12"/>
        <v>1</v>
      </c>
      <c r="F18" s="17">
        <f t="shared" si="12"/>
        <v>56</v>
      </c>
      <c r="G18" s="18">
        <f t="shared" si="12"/>
        <v>1</v>
      </c>
      <c r="H18" s="17">
        <f t="shared" si="12"/>
        <v>109</v>
      </c>
      <c r="I18" s="18">
        <f t="shared" si="12"/>
        <v>1</v>
      </c>
      <c r="J18" s="17">
        <f t="shared" si="12"/>
        <v>119</v>
      </c>
      <c r="K18" s="18">
        <f t="shared" si="12"/>
        <v>1</v>
      </c>
      <c r="L18" s="18">
        <f>IFERROR((J18-B18)/B18, "--")</f>
        <v>3.25</v>
      </c>
      <c r="M18" s="110"/>
    </row>
    <row r="19" spans="1:13" s="24" customFormat="1" ht="30" x14ac:dyDescent="0.25">
      <c r="A19" s="51" t="s">
        <v>2</v>
      </c>
      <c r="B19" s="125" t="s">
        <v>91</v>
      </c>
      <c r="C19" s="125"/>
      <c r="D19" s="125" t="s">
        <v>92</v>
      </c>
      <c r="E19" s="125"/>
      <c r="F19" s="125" t="s">
        <v>93</v>
      </c>
      <c r="G19" s="125"/>
      <c r="H19" s="125" t="s">
        <v>94</v>
      </c>
      <c r="I19" s="125"/>
      <c r="J19" s="125" t="s">
        <v>95</v>
      </c>
      <c r="K19" s="125"/>
      <c r="L19" s="50" t="s">
        <v>28</v>
      </c>
      <c r="M19" s="50" t="s">
        <v>96</v>
      </c>
    </row>
    <row r="20" spans="1:13" x14ac:dyDescent="0.25">
      <c r="A20" s="16" t="s">
        <v>3</v>
      </c>
      <c r="B20" s="111">
        <v>1</v>
      </c>
      <c r="C20" s="9">
        <f>IFERROR(B20/B$24, "--")</f>
        <v>3.5714285714285712E-2</v>
      </c>
      <c r="D20" s="111">
        <v>1</v>
      </c>
      <c r="E20" s="9">
        <f t="shared" ref="E20:E23" si="13">IFERROR(D20/D$24, "--")</f>
        <v>1.9607843137254902E-2</v>
      </c>
      <c r="F20" s="111">
        <v>2</v>
      </c>
      <c r="G20" s="9">
        <f t="shared" ref="G20:G23" si="14">IFERROR(F20/F$24, "--")</f>
        <v>3.5714285714285712E-2</v>
      </c>
      <c r="H20" s="111">
        <v>6</v>
      </c>
      <c r="I20" s="9">
        <f t="shared" ref="I20:I23" si="15">IFERROR(H20/H$24, "--")</f>
        <v>5.5045871559633031E-2</v>
      </c>
      <c r="J20" s="111">
        <v>0</v>
      </c>
      <c r="K20" s="9">
        <f t="shared" ref="K20:K23" si="16">IFERROR(J20/J$24, "--")</f>
        <v>0</v>
      </c>
      <c r="L20" s="9">
        <f t="shared" ref="L20:L24" si="17">IFERROR((J20-B20)/B20, "--")</f>
        <v>-1</v>
      </c>
      <c r="M20" s="110"/>
    </row>
    <row r="21" spans="1:13" x14ac:dyDescent="0.25">
      <c r="A21" s="16" t="s">
        <v>4</v>
      </c>
      <c r="B21" s="111">
        <v>3</v>
      </c>
      <c r="C21" s="9">
        <f t="shared" ref="C21:C23" si="18">IFERROR(B21/B$24, "--")</f>
        <v>0.10714285714285714</v>
      </c>
      <c r="D21" s="111">
        <v>11</v>
      </c>
      <c r="E21" s="9">
        <f t="shared" si="13"/>
        <v>0.21568627450980393</v>
      </c>
      <c r="F21" s="111">
        <v>11</v>
      </c>
      <c r="G21" s="9">
        <f t="shared" si="14"/>
        <v>0.19642857142857142</v>
      </c>
      <c r="H21" s="111">
        <v>31</v>
      </c>
      <c r="I21" s="9">
        <f t="shared" si="15"/>
        <v>0.28440366972477066</v>
      </c>
      <c r="J21" s="111">
        <v>21</v>
      </c>
      <c r="K21" s="9">
        <f t="shared" si="16"/>
        <v>0.17647058823529413</v>
      </c>
      <c r="L21" s="9">
        <f t="shared" si="17"/>
        <v>6</v>
      </c>
      <c r="M21" s="110"/>
    </row>
    <row r="22" spans="1:13" x14ac:dyDescent="0.25">
      <c r="A22" s="16" t="s">
        <v>5</v>
      </c>
      <c r="B22" s="111">
        <v>12</v>
      </c>
      <c r="C22" s="9">
        <f t="shared" si="18"/>
        <v>0.42857142857142855</v>
      </c>
      <c r="D22" s="111">
        <v>17</v>
      </c>
      <c r="E22" s="9">
        <f t="shared" si="13"/>
        <v>0.33333333333333331</v>
      </c>
      <c r="F22" s="111">
        <v>15</v>
      </c>
      <c r="G22" s="9">
        <f t="shared" si="14"/>
        <v>0.26785714285714285</v>
      </c>
      <c r="H22" s="111">
        <v>34</v>
      </c>
      <c r="I22" s="9">
        <f t="shared" si="15"/>
        <v>0.31192660550458717</v>
      </c>
      <c r="J22" s="111">
        <v>64</v>
      </c>
      <c r="K22" s="9">
        <f t="shared" si="16"/>
        <v>0.53781512605042014</v>
      </c>
      <c r="L22" s="9">
        <f t="shared" si="17"/>
        <v>4.333333333333333</v>
      </c>
      <c r="M22" s="110"/>
    </row>
    <row r="23" spans="1:13" x14ac:dyDescent="0.25">
      <c r="A23" s="16" t="s">
        <v>6</v>
      </c>
      <c r="B23" s="111">
        <v>12</v>
      </c>
      <c r="C23" s="9">
        <f t="shared" si="18"/>
        <v>0.42857142857142855</v>
      </c>
      <c r="D23" s="111">
        <v>22</v>
      </c>
      <c r="E23" s="9">
        <f t="shared" si="13"/>
        <v>0.43137254901960786</v>
      </c>
      <c r="F23" s="111">
        <v>28</v>
      </c>
      <c r="G23" s="9">
        <f t="shared" si="14"/>
        <v>0.5</v>
      </c>
      <c r="H23" s="111">
        <v>38</v>
      </c>
      <c r="I23" s="9">
        <f t="shared" si="15"/>
        <v>0.34862385321100919</v>
      </c>
      <c r="J23" s="111">
        <v>34</v>
      </c>
      <c r="K23" s="9">
        <f t="shared" si="16"/>
        <v>0.2857142857142857</v>
      </c>
      <c r="L23" s="9">
        <f t="shared" si="17"/>
        <v>1.8333333333333333</v>
      </c>
      <c r="M23" s="110"/>
    </row>
    <row r="24" spans="1:13" x14ac:dyDescent="0.25">
      <c r="A24" s="100" t="s">
        <v>27</v>
      </c>
      <c r="B24" s="17">
        <f t="shared" ref="B24:K24" si="19">IFERROR(SUM(B20:B23), "--")</f>
        <v>28</v>
      </c>
      <c r="C24" s="18">
        <f t="shared" si="19"/>
        <v>1</v>
      </c>
      <c r="D24" s="17">
        <f t="shared" si="19"/>
        <v>51</v>
      </c>
      <c r="E24" s="18">
        <f t="shared" si="19"/>
        <v>1</v>
      </c>
      <c r="F24" s="17">
        <f t="shared" si="19"/>
        <v>56</v>
      </c>
      <c r="G24" s="18">
        <f t="shared" si="19"/>
        <v>1</v>
      </c>
      <c r="H24" s="17">
        <f t="shared" si="19"/>
        <v>109</v>
      </c>
      <c r="I24" s="18">
        <f t="shared" si="19"/>
        <v>1</v>
      </c>
      <c r="J24" s="17">
        <f t="shared" si="19"/>
        <v>119</v>
      </c>
      <c r="K24" s="18">
        <f t="shared" si="19"/>
        <v>1</v>
      </c>
      <c r="L24" s="18">
        <f t="shared" si="17"/>
        <v>3.25</v>
      </c>
      <c r="M24" s="110"/>
    </row>
    <row r="25" spans="1:13" s="24" customFormat="1" ht="30" x14ac:dyDescent="0.25">
      <c r="A25" s="51" t="s">
        <v>52</v>
      </c>
      <c r="B25" s="125" t="s">
        <v>91</v>
      </c>
      <c r="C25" s="125"/>
      <c r="D25" s="125" t="s">
        <v>92</v>
      </c>
      <c r="E25" s="125"/>
      <c r="F25" s="125" t="s">
        <v>93</v>
      </c>
      <c r="G25" s="125"/>
      <c r="H25" s="125" t="s">
        <v>94</v>
      </c>
      <c r="I25" s="125"/>
      <c r="J25" s="125" t="s">
        <v>95</v>
      </c>
      <c r="K25" s="125"/>
      <c r="L25" s="50" t="s">
        <v>28</v>
      </c>
      <c r="M25" s="50" t="s">
        <v>96</v>
      </c>
    </row>
    <row r="26" spans="1:13" x14ac:dyDescent="0.25">
      <c r="A26" s="16" t="s">
        <v>20</v>
      </c>
      <c r="B26" s="111">
        <v>6</v>
      </c>
      <c r="C26" s="9">
        <f>IFERROR(B26/B$31, "--")</f>
        <v>0.21428571428571427</v>
      </c>
      <c r="D26" s="111">
        <v>21</v>
      </c>
      <c r="E26" s="9">
        <f t="shared" ref="E26:E30" si="20">IFERROR(D26/D$31, "--")</f>
        <v>0.41176470588235292</v>
      </c>
      <c r="F26" s="111">
        <v>20</v>
      </c>
      <c r="G26" s="9">
        <f t="shared" ref="G26:G30" si="21">IFERROR(F26/F$31, "--")</f>
        <v>0.35714285714285715</v>
      </c>
      <c r="H26" s="111">
        <v>49</v>
      </c>
      <c r="I26" s="9">
        <f t="shared" ref="I26:I30" si="22">IFERROR(H26/H$31, "--")</f>
        <v>0.44954128440366975</v>
      </c>
      <c r="J26" s="111">
        <v>51</v>
      </c>
      <c r="K26" s="9">
        <f t="shared" ref="K26:K30" si="23">IFERROR(J26/J$31, "--")</f>
        <v>0.42857142857142855</v>
      </c>
      <c r="L26" s="9">
        <f t="shared" ref="L26:L31" si="24">IFERROR((J26-B26)/B26, "--")</f>
        <v>7.5</v>
      </c>
      <c r="M26" s="110"/>
    </row>
    <row r="27" spans="1:13" x14ac:dyDescent="0.25">
      <c r="A27" s="16" t="s">
        <v>21</v>
      </c>
      <c r="B27" s="111">
        <v>0</v>
      </c>
      <c r="C27" s="9">
        <f t="shared" ref="C27:C30" si="25">IFERROR(B27/B$31, "--")</f>
        <v>0</v>
      </c>
      <c r="D27" s="111">
        <v>5</v>
      </c>
      <c r="E27" s="9">
        <f t="shared" si="20"/>
        <v>9.8039215686274508E-2</v>
      </c>
      <c r="F27" s="111">
        <v>4</v>
      </c>
      <c r="G27" s="9">
        <f t="shared" si="21"/>
        <v>7.1428571428571425E-2</v>
      </c>
      <c r="H27" s="111">
        <v>12</v>
      </c>
      <c r="I27" s="9">
        <f t="shared" si="22"/>
        <v>0.11009174311926606</v>
      </c>
      <c r="J27" s="111">
        <v>6</v>
      </c>
      <c r="K27" s="9">
        <f t="shared" si="23"/>
        <v>5.0420168067226892E-2</v>
      </c>
      <c r="L27" s="9" t="str">
        <f t="shared" si="24"/>
        <v>--</v>
      </c>
      <c r="M27" s="110"/>
    </row>
    <row r="28" spans="1:13" x14ac:dyDescent="0.25">
      <c r="A28" s="16" t="s">
        <v>22</v>
      </c>
      <c r="B28" s="111">
        <v>16</v>
      </c>
      <c r="C28" s="9">
        <f t="shared" si="25"/>
        <v>0.5714285714285714</v>
      </c>
      <c r="D28" s="111">
        <v>23</v>
      </c>
      <c r="E28" s="9">
        <f t="shared" si="20"/>
        <v>0.45098039215686275</v>
      </c>
      <c r="F28" s="111">
        <v>32</v>
      </c>
      <c r="G28" s="9">
        <f t="shared" si="21"/>
        <v>0.5714285714285714</v>
      </c>
      <c r="H28" s="111">
        <v>43</v>
      </c>
      <c r="I28" s="9">
        <f t="shared" si="22"/>
        <v>0.39449541284403672</v>
      </c>
      <c r="J28" s="111">
        <v>59</v>
      </c>
      <c r="K28" s="9">
        <f t="shared" si="23"/>
        <v>0.49579831932773111</v>
      </c>
      <c r="L28" s="9">
        <f t="shared" si="24"/>
        <v>2.6875</v>
      </c>
      <c r="M28" s="110"/>
    </row>
    <row r="29" spans="1:13" x14ac:dyDescent="0.25">
      <c r="A29" s="16" t="s">
        <v>23</v>
      </c>
      <c r="B29" s="111">
        <v>4</v>
      </c>
      <c r="C29" s="9">
        <f t="shared" si="25"/>
        <v>0.14285714285714285</v>
      </c>
      <c r="D29" s="111">
        <v>1</v>
      </c>
      <c r="E29" s="9">
        <f t="shared" si="20"/>
        <v>1.9607843137254902E-2</v>
      </c>
      <c r="F29" s="111">
        <v>0</v>
      </c>
      <c r="G29" s="9">
        <f t="shared" si="21"/>
        <v>0</v>
      </c>
      <c r="H29" s="111">
        <v>1</v>
      </c>
      <c r="I29" s="9">
        <f t="shared" si="22"/>
        <v>9.1743119266055051E-3</v>
      </c>
      <c r="J29" s="111">
        <v>2</v>
      </c>
      <c r="K29" s="9">
        <f t="shared" si="23"/>
        <v>1.680672268907563E-2</v>
      </c>
      <c r="L29" s="9">
        <f t="shared" si="24"/>
        <v>-0.5</v>
      </c>
      <c r="M29" s="110"/>
    </row>
    <row r="30" spans="1:13" x14ac:dyDescent="0.25">
      <c r="A30" s="16" t="s">
        <v>24</v>
      </c>
      <c r="B30" s="111">
        <v>2</v>
      </c>
      <c r="C30" s="9">
        <f t="shared" si="25"/>
        <v>7.1428571428571425E-2</v>
      </c>
      <c r="D30" s="111">
        <v>1</v>
      </c>
      <c r="E30" s="9">
        <f t="shared" si="20"/>
        <v>1.9607843137254902E-2</v>
      </c>
      <c r="F30" s="111">
        <v>0</v>
      </c>
      <c r="G30" s="9">
        <f t="shared" si="21"/>
        <v>0</v>
      </c>
      <c r="H30" s="111">
        <v>4</v>
      </c>
      <c r="I30" s="9">
        <f t="shared" si="22"/>
        <v>3.669724770642202E-2</v>
      </c>
      <c r="J30" s="111">
        <v>1</v>
      </c>
      <c r="K30" s="9">
        <f t="shared" si="23"/>
        <v>8.4033613445378148E-3</v>
      </c>
      <c r="L30" s="9">
        <f t="shared" si="24"/>
        <v>-0.5</v>
      </c>
      <c r="M30" s="110"/>
    </row>
    <row r="31" spans="1:13" x14ac:dyDescent="0.25">
      <c r="A31" s="100" t="s">
        <v>27</v>
      </c>
      <c r="B31" s="17">
        <f t="shared" ref="B31:K31" si="26">IFERROR(SUM(B26:B30), "--")</f>
        <v>28</v>
      </c>
      <c r="C31" s="18">
        <f t="shared" si="26"/>
        <v>1</v>
      </c>
      <c r="D31" s="17">
        <f t="shared" si="26"/>
        <v>51</v>
      </c>
      <c r="E31" s="18">
        <f t="shared" si="26"/>
        <v>1</v>
      </c>
      <c r="F31" s="17">
        <f t="shared" si="26"/>
        <v>56</v>
      </c>
      <c r="G31" s="18">
        <f t="shared" si="26"/>
        <v>1</v>
      </c>
      <c r="H31" s="17">
        <f t="shared" si="26"/>
        <v>109</v>
      </c>
      <c r="I31" s="18">
        <f t="shared" si="26"/>
        <v>1</v>
      </c>
      <c r="J31" s="17">
        <f t="shared" si="26"/>
        <v>119</v>
      </c>
      <c r="K31" s="18">
        <f t="shared" si="26"/>
        <v>1</v>
      </c>
      <c r="L31" s="18">
        <f t="shared" si="24"/>
        <v>3.25</v>
      </c>
      <c r="M31" s="110"/>
    </row>
    <row r="32" spans="1:13" s="24" customFormat="1" ht="30" x14ac:dyDescent="0.25">
      <c r="A32" s="51" t="s">
        <v>25</v>
      </c>
      <c r="B32" s="125" t="s">
        <v>91</v>
      </c>
      <c r="C32" s="125"/>
      <c r="D32" s="125" t="s">
        <v>92</v>
      </c>
      <c r="E32" s="125"/>
      <c r="F32" s="125" t="s">
        <v>93</v>
      </c>
      <c r="G32" s="125"/>
      <c r="H32" s="125" t="s">
        <v>94</v>
      </c>
      <c r="I32" s="125"/>
      <c r="J32" s="125" t="s">
        <v>95</v>
      </c>
      <c r="K32" s="125"/>
      <c r="L32" s="50" t="s">
        <v>28</v>
      </c>
      <c r="M32" s="50" t="s">
        <v>96</v>
      </c>
    </row>
    <row r="33" spans="1:14" x14ac:dyDescent="0.25">
      <c r="A33" s="16" t="s">
        <v>90</v>
      </c>
      <c r="B33" s="111">
        <v>5</v>
      </c>
      <c r="C33" s="9">
        <f>IFERROR(B33/B$35, "--")</f>
        <v>0.17857142857142858</v>
      </c>
      <c r="D33" s="111">
        <v>16</v>
      </c>
      <c r="E33" s="9">
        <f>IFERROR(D33/D$35, "--")</f>
        <v>0.31372549019607843</v>
      </c>
      <c r="F33" s="111">
        <v>8</v>
      </c>
      <c r="G33" s="9">
        <f>IFERROR(F33/F$35, "--")</f>
        <v>0.14285714285714285</v>
      </c>
      <c r="H33" s="111">
        <v>25</v>
      </c>
      <c r="I33" s="9">
        <f>IFERROR(H33/H$35, "--")</f>
        <v>0.22935779816513763</v>
      </c>
      <c r="J33" s="111">
        <v>21</v>
      </c>
      <c r="K33" s="9">
        <f>IFERROR(J33/J$35, "--")</f>
        <v>0.17647058823529413</v>
      </c>
      <c r="L33" s="9">
        <f t="shared" ref="L33:L35" si="27">IFERROR((J33-B33)/B33, "--")</f>
        <v>3.2</v>
      </c>
      <c r="M33" s="110"/>
    </row>
    <row r="34" spans="1:14" x14ac:dyDescent="0.25">
      <c r="A34" s="16" t="s">
        <v>26</v>
      </c>
      <c r="B34" s="111">
        <v>23</v>
      </c>
      <c r="C34" s="9">
        <f>IFERROR(B34/B$35, "--")</f>
        <v>0.8214285714285714</v>
      </c>
      <c r="D34" s="111">
        <v>35</v>
      </c>
      <c r="E34" s="9">
        <f>IFERROR(D34/D$35, "--")</f>
        <v>0.68627450980392157</v>
      </c>
      <c r="F34" s="111">
        <v>48</v>
      </c>
      <c r="G34" s="9">
        <f>IFERROR(F34/F$35, "--")</f>
        <v>0.8571428571428571</v>
      </c>
      <c r="H34" s="111">
        <v>84</v>
      </c>
      <c r="I34" s="9">
        <f>IFERROR(H34/H$35, "--")</f>
        <v>0.77064220183486243</v>
      </c>
      <c r="J34" s="111">
        <v>98</v>
      </c>
      <c r="K34" s="9">
        <f>IFERROR(J34/J$35, "--")</f>
        <v>0.82352941176470584</v>
      </c>
      <c r="L34" s="9">
        <f t="shared" si="27"/>
        <v>3.2608695652173911</v>
      </c>
      <c r="M34" s="110"/>
    </row>
    <row r="35" spans="1:14" x14ac:dyDescent="0.25">
      <c r="A35" s="100" t="s">
        <v>27</v>
      </c>
      <c r="B35" s="17">
        <f t="shared" ref="B35:K35" si="28">IFERROR(SUM(B33:B34), "--")</f>
        <v>28</v>
      </c>
      <c r="C35" s="18">
        <f t="shared" si="28"/>
        <v>1</v>
      </c>
      <c r="D35" s="17">
        <f t="shared" si="28"/>
        <v>51</v>
      </c>
      <c r="E35" s="18">
        <f t="shared" si="28"/>
        <v>1</v>
      </c>
      <c r="F35" s="17">
        <f t="shared" si="28"/>
        <v>56</v>
      </c>
      <c r="G35" s="18">
        <f t="shared" si="28"/>
        <v>1</v>
      </c>
      <c r="H35" s="17">
        <f t="shared" si="28"/>
        <v>109</v>
      </c>
      <c r="I35" s="18">
        <f t="shared" si="28"/>
        <v>1</v>
      </c>
      <c r="J35" s="17">
        <f t="shared" si="28"/>
        <v>119</v>
      </c>
      <c r="K35" s="18">
        <f t="shared" si="28"/>
        <v>1</v>
      </c>
      <c r="L35" s="18">
        <f t="shared" si="27"/>
        <v>3.25</v>
      </c>
      <c r="M35" s="110"/>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36:M36"/>
    <mergeCell ref="B25:C25"/>
    <mergeCell ref="D25:E25"/>
    <mergeCell ref="F25:G25"/>
    <mergeCell ref="H25:I25"/>
    <mergeCell ref="J25:K25"/>
    <mergeCell ref="B32:C32"/>
    <mergeCell ref="D32:E32"/>
    <mergeCell ref="F32:G32"/>
    <mergeCell ref="H32:I32"/>
    <mergeCell ref="J32:K32"/>
    <mergeCell ref="B8:C8"/>
    <mergeCell ref="D8:E8"/>
    <mergeCell ref="F8:G8"/>
    <mergeCell ref="H8:I8"/>
    <mergeCell ref="J8:K8"/>
    <mergeCell ref="B19:C19"/>
    <mergeCell ref="D19:E19"/>
    <mergeCell ref="F19:G19"/>
    <mergeCell ref="H19:I19"/>
    <mergeCell ref="J19:K19"/>
    <mergeCell ref="A1:M1"/>
    <mergeCell ref="A2:M2"/>
    <mergeCell ref="B3:C3"/>
    <mergeCell ref="D3:E3"/>
    <mergeCell ref="F3:G3"/>
    <mergeCell ref="H3:I3"/>
    <mergeCell ref="J3:K3"/>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35" t="s">
        <v>99</v>
      </c>
      <c r="B1" s="136"/>
      <c r="C1" s="136"/>
      <c r="D1" s="136"/>
      <c r="E1" s="136"/>
      <c r="F1" s="136"/>
      <c r="G1" s="136"/>
      <c r="H1" s="136"/>
    </row>
    <row r="2" spans="1:8" ht="30" x14ac:dyDescent="0.25">
      <c r="A2" s="103" t="s">
        <v>41</v>
      </c>
      <c r="B2" s="65" t="s">
        <v>1</v>
      </c>
      <c r="C2" s="64" t="s">
        <v>46</v>
      </c>
      <c r="D2" s="64" t="s">
        <v>47</v>
      </c>
      <c r="E2" s="64" t="s">
        <v>44</v>
      </c>
      <c r="F2" s="64" t="s">
        <v>48</v>
      </c>
      <c r="G2" s="64" t="s">
        <v>0</v>
      </c>
      <c r="H2" s="64" t="s">
        <v>45</v>
      </c>
    </row>
    <row r="3" spans="1:8" ht="15" customHeight="1" x14ac:dyDescent="0.25">
      <c r="A3" s="137" t="s">
        <v>98</v>
      </c>
      <c r="B3" s="7" t="s">
        <v>91</v>
      </c>
      <c r="C3" s="4">
        <v>28</v>
      </c>
      <c r="D3" s="4">
        <v>27</v>
      </c>
      <c r="E3" s="15">
        <v>0.9642857142857143</v>
      </c>
      <c r="F3" s="4">
        <v>27</v>
      </c>
      <c r="G3" s="15">
        <v>0.9642857142857143</v>
      </c>
      <c r="H3" s="14" t="s">
        <v>29</v>
      </c>
    </row>
    <row r="4" spans="1:8" ht="15" customHeight="1" x14ac:dyDescent="0.25">
      <c r="A4" s="138"/>
      <c r="B4" s="7" t="s">
        <v>92</v>
      </c>
      <c r="C4" s="4">
        <v>51</v>
      </c>
      <c r="D4" s="4">
        <v>49</v>
      </c>
      <c r="E4" s="5">
        <v>0.96078431372549022</v>
      </c>
      <c r="F4" s="4">
        <v>46</v>
      </c>
      <c r="G4" s="5">
        <v>0.90196078431372551</v>
      </c>
      <c r="H4" s="6" t="s">
        <v>29</v>
      </c>
    </row>
    <row r="5" spans="1:8" ht="15" customHeight="1" x14ac:dyDescent="0.25">
      <c r="A5" s="138"/>
      <c r="B5" s="7" t="s">
        <v>93</v>
      </c>
      <c r="C5" s="4">
        <v>56</v>
      </c>
      <c r="D5" s="4">
        <v>54</v>
      </c>
      <c r="E5" s="5">
        <v>0.9642857142857143</v>
      </c>
      <c r="F5" s="4">
        <v>51</v>
      </c>
      <c r="G5" s="5">
        <v>0.9107142857142857</v>
      </c>
      <c r="H5" s="6" t="s">
        <v>29</v>
      </c>
    </row>
    <row r="6" spans="1:8" ht="15" customHeight="1" x14ac:dyDescent="0.25">
      <c r="A6" s="138"/>
      <c r="B6" s="7" t="s">
        <v>94</v>
      </c>
      <c r="C6" s="4">
        <v>109</v>
      </c>
      <c r="D6" s="4">
        <v>105</v>
      </c>
      <c r="E6" s="5">
        <v>0.96330275229357798</v>
      </c>
      <c r="F6" s="4">
        <v>104</v>
      </c>
      <c r="G6" s="5">
        <v>0.95412844036697253</v>
      </c>
      <c r="H6" s="6" t="s">
        <v>29</v>
      </c>
    </row>
    <row r="7" spans="1:8" ht="15" customHeight="1" x14ac:dyDescent="0.25">
      <c r="A7" s="138"/>
      <c r="B7" s="7" t="s">
        <v>95</v>
      </c>
      <c r="C7" s="4">
        <v>119</v>
      </c>
      <c r="D7" s="4">
        <v>117</v>
      </c>
      <c r="E7" s="5">
        <v>0.98319327731092432</v>
      </c>
      <c r="F7" s="4">
        <v>116</v>
      </c>
      <c r="G7" s="5">
        <v>0.97478991596638653</v>
      </c>
      <c r="H7" s="6" t="s">
        <v>29</v>
      </c>
    </row>
    <row r="8" spans="1:8" ht="15" customHeight="1" x14ac:dyDescent="0.25">
      <c r="A8" s="139"/>
      <c r="B8" s="53" t="s">
        <v>27</v>
      </c>
      <c r="C8" s="17">
        <f>IFERROR(SUM(C3:C7), "--")</f>
        <v>363</v>
      </c>
      <c r="D8" s="17">
        <f>IFERROR(SUM(D3:D7), "--")</f>
        <v>352</v>
      </c>
      <c r="E8" s="101">
        <f>IFERROR(D8/C8, "--" )</f>
        <v>0.96969696969696972</v>
      </c>
      <c r="F8" s="17">
        <f>IFERROR(SUM(F3:F7), "--")</f>
        <v>344</v>
      </c>
      <c r="G8" s="101">
        <f>IFERROR(F8/C8, "--" )</f>
        <v>0.94765840220385678</v>
      </c>
      <c r="H8" s="102" t="s">
        <v>29</v>
      </c>
    </row>
    <row r="9" spans="1:8" ht="15" customHeight="1" x14ac:dyDescent="0.25">
      <c r="A9" s="104"/>
      <c r="B9" s="66"/>
      <c r="C9" s="66"/>
      <c r="D9" s="66"/>
      <c r="E9" s="66"/>
      <c r="F9" s="66"/>
      <c r="G9" s="66"/>
      <c r="H9" s="66"/>
    </row>
    <row r="10" spans="1:8" s="24" customFormat="1" ht="30" x14ac:dyDescent="0.25">
      <c r="A10" s="49" t="s">
        <v>7</v>
      </c>
      <c r="B10" s="2" t="s">
        <v>1</v>
      </c>
      <c r="C10" s="64" t="s">
        <v>46</v>
      </c>
      <c r="D10" s="64" t="s">
        <v>47</v>
      </c>
      <c r="E10" s="64" t="s">
        <v>44</v>
      </c>
      <c r="F10" s="64" t="s">
        <v>48</v>
      </c>
      <c r="G10" s="64" t="s">
        <v>0</v>
      </c>
      <c r="H10" s="64" t="s">
        <v>45</v>
      </c>
    </row>
    <row r="11" spans="1:8" x14ac:dyDescent="0.25">
      <c r="A11" s="149" t="s">
        <v>8</v>
      </c>
      <c r="B11" s="7" t="s">
        <v>91</v>
      </c>
      <c r="C11" s="4">
        <v>16</v>
      </c>
      <c r="D11" s="4">
        <v>16</v>
      </c>
      <c r="E11" s="5">
        <v>1</v>
      </c>
      <c r="F11" s="4">
        <v>16</v>
      </c>
      <c r="G11" s="5">
        <v>1</v>
      </c>
      <c r="H11" s="6">
        <v>3.55</v>
      </c>
    </row>
    <row r="12" spans="1:8" x14ac:dyDescent="0.25">
      <c r="A12" s="150"/>
      <c r="B12" s="7" t="s">
        <v>92</v>
      </c>
      <c r="C12" s="4">
        <v>21</v>
      </c>
      <c r="D12" s="4">
        <v>21</v>
      </c>
      <c r="E12" s="5">
        <v>1</v>
      </c>
      <c r="F12" s="4">
        <v>21</v>
      </c>
      <c r="G12" s="5">
        <v>1</v>
      </c>
      <c r="H12" s="6">
        <v>3.7714285714285709</v>
      </c>
    </row>
    <row r="13" spans="1:8" x14ac:dyDescent="0.25">
      <c r="A13" s="150"/>
      <c r="B13" s="7" t="s">
        <v>93</v>
      </c>
      <c r="C13" s="4">
        <v>30</v>
      </c>
      <c r="D13" s="4">
        <v>28</v>
      </c>
      <c r="E13" s="5">
        <v>0.93333333333333335</v>
      </c>
      <c r="F13" s="4">
        <v>27</v>
      </c>
      <c r="G13" s="5">
        <v>0.9</v>
      </c>
      <c r="H13" s="6">
        <v>3.2041666666666666</v>
      </c>
    </row>
    <row r="14" spans="1:8" x14ac:dyDescent="0.25">
      <c r="A14" s="150"/>
      <c r="B14" s="7" t="s">
        <v>94</v>
      </c>
      <c r="C14" s="4">
        <v>70</v>
      </c>
      <c r="D14" s="4">
        <v>68</v>
      </c>
      <c r="E14" s="5">
        <v>0.97142857142857142</v>
      </c>
      <c r="F14" s="4">
        <v>68</v>
      </c>
      <c r="G14" s="5">
        <v>0.97142857142857142</v>
      </c>
      <c r="H14" s="6">
        <v>3.7765624999999998</v>
      </c>
    </row>
    <row r="15" spans="1:8" x14ac:dyDescent="0.25">
      <c r="A15" s="150"/>
      <c r="B15" s="7" t="s">
        <v>95</v>
      </c>
      <c r="C15" s="4">
        <v>101</v>
      </c>
      <c r="D15" s="4">
        <v>100</v>
      </c>
      <c r="E15" s="5">
        <v>0.99009900990099009</v>
      </c>
      <c r="F15" s="4">
        <v>99</v>
      </c>
      <c r="G15" s="5">
        <v>0.98019801980198018</v>
      </c>
      <c r="H15" s="6">
        <v>3.7847826086956529</v>
      </c>
    </row>
    <row r="16" spans="1:8" x14ac:dyDescent="0.25">
      <c r="A16" s="151"/>
      <c r="B16" s="53" t="s">
        <v>27</v>
      </c>
      <c r="C16" s="17">
        <f>IFERROR(SUM(C11:C15), "--")</f>
        <v>238</v>
      </c>
      <c r="D16" s="17">
        <f>IFERROR(SUM(D11:D15), "--")</f>
        <v>233</v>
      </c>
      <c r="E16" s="101">
        <f>IFERROR(D16/C16, "--" )</f>
        <v>0.97899159663865543</v>
      </c>
      <c r="F16" s="17">
        <f>IFERROR(SUM(F11:F15), "--")</f>
        <v>231</v>
      </c>
      <c r="G16" s="101">
        <f>IFERROR(F16/C16, "--" )</f>
        <v>0.97058823529411764</v>
      </c>
      <c r="H16" s="102" t="s">
        <v>29</v>
      </c>
    </row>
    <row r="17" spans="1:8" x14ac:dyDescent="0.25">
      <c r="A17" s="146" t="s">
        <v>9</v>
      </c>
      <c r="B17" s="86" t="s">
        <v>91</v>
      </c>
      <c r="C17" s="87">
        <v>10</v>
      </c>
      <c r="D17" s="87">
        <v>9</v>
      </c>
      <c r="E17" s="89">
        <v>0.9</v>
      </c>
      <c r="F17" s="87">
        <v>9</v>
      </c>
      <c r="G17" s="89">
        <v>0.9</v>
      </c>
      <c r="H17" s="88">
        <v>3.4624999999999999</v>
      </c>
    </row>
    <row r="18" spans="1:8" x14ac:dyDescent="0.25">
      <c r="A18" s="147"/>
      <c r="B18" s="86" t="s">
        <v>92</v>
      </c>
      <c r="C18" s="87">
        <v>29</v>
      </c>
      <c r="D18" s="87">
        <v>27</v>
      </c>
      <c r="E18" s="89">
        <v>0.93103448275862066</v>
      </c>
      <c r="F18" s="87">
        <v>24</v>
      </c>
      <c r="G18" s="89">
        <v>0.82758620689655171</v>
      </c>
      <c r="H18" s="88">
        <v>2.9925925925925925</v>
      </c>
    </row>
    <row r="19" spans="1:8" x14ac:dyDescent="0.25">
      <c r="A19" s="147"/>
      <c r="B19" s="86" t="s">
        <v>93</v>
      </c>
      <c r="C19" s="87">
        <v>25</v>
      </c>
      <c r="D19" s="87">
        <v>25</v>
      </c>
      <c r="E19" s="89">
        <v>1</v>
      </c>
      <c r="F19" s="87">
        <v>23</v>
      </c>
      <c r="G19" s="89">
        <v>0.92</v>
      </c>
      <c r="H19" s="88">
        <v>2.8652173913043484</v>
      </c>
    </row>
    <row r="20" spans="1:8" x14ac:dyDescent="0.25">
      <c r="A20" s="147"/>
      <c r="B20" s="86" t="s">
        <v>94</v>
      </c>
      <c r="C20" s="87">
        <v>37</v>
      </c>
      <c r="D20" s="87">
        <v>35</v>
      </c>
      <c r="E20" s="89">
        <v>0.94594594594594594</v>
      </c>
      <c r="F20" s="87">
        <v>34</v>
      </c>
      <c r="G20" s="89">
        <v>0.91891891891891897</v>
      </c>
      <c r="H20" s="88">
        <v>3.7787878787878784</v>
      </c>
    </row>
    <row r="21" spans="1:8" x14ac:dyDescent="0.25">
      <c r="A21" s="147"/>
      <c r="B21" s="86" t="s">
        <v>95</v>
      </c>
      <c r="C21" s="87">
        <v>18</v>
      </c>
      <c r="D21" s="87">
        <v>17</v>
      </c>
      <c r="E21" s="89">
        <v>0.94444444444444442</v>
      </c>
      <c r="F21" s="87">
        <v>17</v>
      </c>
      <c r="G21" s="89">
        <v>0.94444444444444442</v>
      </c>
      <c r="H21" s="88">
        <v>3.5812499999999994</v>
      </c>
    </row>
    <row r="22" spans="1:8" x14ac:dyDescent="0.25">
      <c r="A22" s="148"/>
      <c r="B22" s="94" t="s">
        <v>27</v>
      </c>
      <c r="C22" s="106">
        <f>IFERROR(SUM(C17:C21), "--")</f>
        <v>119</v>
      </c>
      <c r="D22" s="106">
        <f>IFERROR(SUM(D17:D21), "--")</f>
        <v>113</v>
      </c>
      <c r="E22" s="108">
        <f>IFERROR(D22/C22, "--" )</f>
        <v>0.94957983193277307</v>
      </c>
      <c r="F22" s="106">
        <f>IFERROR(SUM(F17:F21), "--")</f>
        <v>107</v>
      </c>
      <c r="G22" s="108">
        <f>IFERROR(F22/C22, "--" )</f>
        <v>0.89915966386554624</v>
      </c>
      <c r="H22" s="107" t="s">
        <v>29</v>
      </c>
    </row>
    <row r="23" spans="1:8" s="24" customFormat="1" ht="30" x14ac:dyDescent="0.25">
      <c r="A23" s="49" t="s">
        <v>19</v>
      </c>
      <c r="B23" s="2" t="s">
        <v>1</v>
      </c>
      <c r="C23" s="64" t="s">
        <v>46</v>
      </c>
      <c r="D23" s="64" t="s">
        <v>47</v>
      </c>
      <c r="E23" s="64" t="s">
        <v>44</v>
      </c>
      <c r="F23" s="64" t="s">
        <v>48</v>
      </c>
      <c r="G23" s="64" t="s">
        <v>0</v>
      </c>
      <c r="H23" s="64" t="s">
        <v>45</v>
      </c>
    </row>
    <row r="24" spans="1:8" ht="15" customHeight="1" x14ac:dyDescent="0.25">
      <c r="A24" s="143" t="s">
        <v>56</v>
      </c>
      <c r="B24" s="7" t="s">
        <v>91</v>
      </c>
      <c r="C24" s="20" t="s">
        <v>29</v>
      </c>
      <c r="D24" s="20" t="s">
        <v>29</v>
      </c>
      <c r="E24" s="112" t="s">
        <v>29</v>
      </c>
      <c r="F24" s="20" t="s">
        <v>29</v>
      </c>
      <c r="G24" s="112" t="s">
        <v>29</v>
      </c>
      <c r="H24" s="113" t="s">
        <v>29</v>
      </c>
    </row>
    <row r="25" spans="1:8" x14ac:dyDescent="0.25">
      <c r="A25" s="144"/>
      <c r="B25" s="7" t="s">
        <v>92</v>
      </c>
      <c r="C25" s="4">
        <v>4</v>
      </c>
      <c r="D25" s="4">
        <v>4</v>
      </c>
      <c r="E25" s="5">
        <v>1</v>
      </c>
      <c r="F25" s="4">
        <v>3</v>
      </c>
      <c r="G25" s="5">
        <v>0.75</v>
      </c>
      <c r="H25" s="6">
        <v>2.6</v>
      </c>
    </row>
    <row r="26" spans="1:8" x14ac:dyDescent="0.25">
      <c r="A26" s="144"/>
      <c r="B26" s="7" t="s">
        <v>93</v>
      </c>
      <c r="C26" s="4">
        <v>1</v>
      </c>
      <c r="D26" s="4">
        <v>1</v>
      </c>
      <c r="E26" s="5">
        <v>1</v>
      </c>
      <c r="F26" s="4">
        <v>1</v>
      </c>
      <c r="G26" s="5">
        <v>1</v>
      </c>
      <c r="H26" s="6">
        <v>3.7</v>
      </c>
    </row>
    <row r="27" spans="1:8" x14ac:dyDescent="0.25">
      <c r="A27" s="144"/>
      <c r="B27" s="7" t="s">
        <v>94</v>
      </c>
      <c r="C27" s="4">
        <v>1</v>
      </c>
      <c r="D27" s="4">
        <v>1</v>
      </c>
      <c r="E27" s="5">
        <v>1</v>
      </c>
      <c r="F27" s="4">
        <v>1</v>
      </c>
      <c r="G27" s="5">
        <v>1</v>
      </c>
      <c r="H27" s="6">
        <v>4</v>
      </c>
    </row>
    <row r="28" spans="1:8" x14ac:dyDescent="0.25">
      <c r="A28" s="144"/>
      <c r="B28" s="7" t="s">
        <v>95</v>
      </c>
      <c r="C28" s="20" t="s">
        <v>29</v>
      </c>
      <c r="D28" s="20" t="s">
        <v>29</v>
      </c>
      <c r="E28" s="112" t="s">
        <v>29</v>
      </c>
      <c r="F28" s="20" t="s">
        <v>29</v>
      </c>
      <c r="G28" s="112" t="s">
        <v>29</v>
      </c>
      <c r="H28" s="113" t="s">
        <v>29</v>
      </c>
    </row>
    <row r="29" spans="1:8" x14ac:dyDescent="0.25">
      <c r="A29" s="145"/>
      <c r="B29" s="53" t="s">
        <v>27</v>
      </c>
      <c r="C29" s="17">
        <f>IFERROR(SUM(C24:C28), "--")</f>
        <v>6</v>
      </c>
      <c r="D29" s="17">
        <f>IFERROR(SUM(D24:D28), "--")</f>
        <v>6</v>
      </c>
      <c r="E29" s="101">
        <f>IFERROR(D29/C29, "--" )</f>
        <v>1</v>
      </c>
      <c r="F29" s="17">
        <f>IFERROR(SUM(F24:F28), "--")</f>
        <v>5</v>
      </c>
      <c r="G29" s="101">
        <f>IFERROR(F29/C29, "--" )</f>
        <v>0.83333333333333337</v>
      </c>
      <c r="H29" s="102" t="s">
        <v>29</v>
      </c>
    </row>
    <row r="30" spans="1:8" ht="15" customHeight="1" x14ac:dyDescent="0.25">
      <c r="A30" s="140" t="s">
        <v>55</v>
      </c>
      <c r="B30" s="86" t="s">
        <v>91</v>
      </c>
      <c r="C30" s="114" t="s">
        <v>29</v>
      </c>
      <c r="D30" s="114" t="s">
        <v>29</v>
      </c>
      <c r="E30" s="115" t="s">
        <v>29</v>
      </c>
      <c r="F30" s="114" t="s">
        <v>29</v>
      </c>
      <c r="G30" s="115" t="s">
        <v>29</v>
      </c>
      <c r="H30" s="116" t="s">
        <v>29</v>
      </c>
    </row>
    <row r="31" spans="1:8" x14ac:dyDescent="0.25">
      <c r="A31" s="141"/>
      <c r="B31" s="86" t="s">
        <v>92</v>
      </c>
      <c r="C31" s="114" t="s">
        <v>29</v>
      </c>
      <c r="D31" s="114" t="s">
        <v>29</v>
      </c>
      <c r="E31" s="115" t="s">
        <v>29</v>
      </c>
      <c r="F31" s="114" t="s">
        <v>29</v>
      </c>
      <c r="G31" s="115" t="s">
        <v>29</v>
      </c>
      <c r="H31" s="116" t="s">
        <v>29</v>
      </c>
    </row>
    <row r="32" spans="1:8" x14ac:dyDescent="0.25">
      <c r="A32" s="141"/>
      <c r="B32" s="86" t="s">
        <v>93</v>
      </c>
      <c r="C32" s="114" t="s">
        <v>29</v>
      </c>
      <c r="D32" s="114" t="s">
        <v>29</v>
      </c>
      <c r="E32" s="115" t="s">
        <v>29</v>
      </c>
      <c r="F32" s="114" t="s">
        <v>29</v>
      </c>
      <c r="G32" s="115" t="s">
        <v>29</v>
      </c>
      <c r="H32" s="116" t="s">
        <v>29</v>
      </c>
    </row>
    <row r="33" spans="1:8" x14ac:dyDescent="0.25">
      <c r="A33" s="141"/>
      <c r="B33" s="86" t="s">
        <v>94</v>
      </c>
      <c r="C33" s="114" t="s">
        <v>29</v>
      </c>
      <c r="D33" s="114" t="s">
        <v>29</v>
      </c>
      <c r="E33" s="115" t="s">
        <v>29</v>
      </c>
      <c r="F33" s="114" t="s">
        <v>29</v>
      </c>
      <c r="G33" s="115" t="s">
        <v>29</v>
      </c>
      <c r="H33" s="116" t="s">
        <v>29</v>
      </c>
    </row>
    <row r="34" spans="1:8" x14ac:dyDescent="0.25">
      <c r="A34" s="141"/>
      <c r="B34" s="86" t="s">
        <v>95</v>
      </c>
      <c r="C34" s="114" t="s">
        <v>29</v>
      </c>
      <c r="D34" s="114" t="s">
        <v>29</v>
      </c>
      <c r="E34" s="115" t="s">
        <v>29</v>
      </c>
      <c r="F34" s="114" t="s">
        <v>29</v>
      </c>
      <c r="G34" s="115" t="s">
        <v>29</v>
      </c>
      <c r="H34" s="116" t="s">
        <v>29</v>
      </c>
    </row>
    <row r="35" spans="1:8" x14ac:dyDescent="0.25">
      <c r="A35" s="142"/>
      <c r="B35" s="94" t="s">
        <v>27</v>
      </c>
      <c r="C35" s="106">
        <f>IFERROR(SUM(C30:C34), "--")</f>
        <v>0</v>
      </c>
      <c r="D35" s="106">
        <f>IFERROR(SUM(D30:D34), "--")</f>
        <v>0</v>
      </c>
      <c r="E35" s="108" t="str">
        <f>IFERROR(D35/C35, "--" )</f>
        <v>--</v>
      </c>
      <c r="F35" s="106">
        <f>IFERROR(SUM(F30:F34), "--")</f>
        <v>0</v>
      </c>
      <c r="G35" s="108" t="str">
        <f>IFERROR(F35/C35, "--" )</f>
        <v>--</v>
      </c>
      <c r="H35" s="107" t="s">
        <v>29</v>
      </c>
    </row>
    <row r="36" spans="1:8" x14ac:dyDescent="0.25">
      <c r="A36" s="132" t="s">
        <v>13</v>
      </c>
      <c r="B36" s="7" t="s">
        <v>91</v>
      </c>
      <c r="C36" s="4">
        <v>2</v>
      </c>
      <c r="D36" s="4">
        <v>2</v>
      </c>
      <c r="E36" s="5">
        <v>1</v>
      </c>
      <c r="F36" s="4">
        <v>2</v>
      </c>
      <c r="G36" s="5">
        <v>1</v>
      </c>
      <c r="H36" s="6">
        <v>3.7</v>
      </c>
    </row>
    <row r="37" spans="1:8" x14ac:dyDescent="0.25">
      <c r="A37" s="133"/>
      <c r="B37" s="7" t="s">
        <v>92</v>
      </c>
      <c r="C37" s="4">
        <v>1</v>
      </c>
      <c r="D37" s="4">
        <v>1</v>
      </c>
      <c r="E37" s="5">
        <v>1</v>
      </c>
      <c r="F37" s="4">
        <v>1</v>
      </c>
      <c r="G37" s="5">
        <v>1</v>
      </c>
      <c r="H37" s="6">
        <v>3.7</v>
      </c>
    </row>
    <row r="38" spans="1:8" x14ac:dyDescent="0.25">
      <c r="A38" s="133"/>
      <c r="B38" s="7" t="s">
        <v>93</v>
      </c>
      <c r="C38" s="25">
        <v>6</v>
      </c>
      <c r="D38" s="25">
        <v>5</v>
      </c>
      <c r="E38" s="5">
        <v>0.83333333333333337</v>
      </c>
      <c r="F38" s="25">
        <v>5</v>
      </c>
      <c r="G38" s="5">
        <v>0.83333333333333337</v>
      </c>
      <c r="H38" s="22">
        <v>3.2</v>
      </c>
    </row>
    <row r="39" spans="1:8" x14ac:dyDescent="0.25">
      <c r="A39" s="133"/>
      <c r="B39" s="7" t="s">
        <v>94</v>
      </c>
      <c r="C39" s="4">
        <v>4</v>
      </c>
      <c r="D39" s="4">
        <v>4</v>
      </c>
      <c r="E39" s="5">
        <v>1</v>
      </c>
      <c r="F39" s="4">
        <v>4</v>
      </c>
      <c r="G39" s="5">
        <v>1</v>
      </c>
      <c r="H39" s="6">
        <v>4</v>
      </c>
    </row>
    <row r="40" spans="1:8" x14ac:dyDescent="0.25">
      <c r="A40" s="133"/>
      <c r="B40" s="7" t="s">
        <v>95</v>
      </c>
      <c r="C40" s="4">
        <v>1</v>
      </c>
      <c r="D40" s="4">
        <v>1</v>
      </c>
      <c r="E40" s="5">
        <v>1</v>
      </c>
      <c r="F40" s="4">
        <v>1</v>
      </c>
      <c r="G40" s="5">
        <v>1</v>
      </c>
      <c r="H40" s="6">
        <v>4</v>
      </c>
    </row>
    <row r="41" spans="1:8" x14ac:dyDescent="0.25">
      <c r="A41" s="134"/>
      <c r="B41" s="53" t="s">
        <v>27</v>
      </c>
      <c r="C41" s="17">
        <f>IFERROR(SUM(C36:C40), "--")</f>
        <v>14</v>
      </c>
      <c r="D41" s="17">
        <f>IFERROR(SUM(D36:D40), "--")</f>
        <v>13</v>
      </c>
      <c r="E41" s="101">
        <f>IFERROR(D41/C41, "--" )</f>
        <v>0.9285714285714286</v>
      </c>
      <c r="F41" s="17">
        <f>IFERROR(SUM(F36:F40), "--")</f>
        <v>13</v>
      </c>
      <c r="G41" s="101">
        <f>IFERROR(F41/C41, "--" )</f>
        <v>0.9285714285714286</v>
      </c>
      <c r="H41" s="102" t="s">
        <v>29</v>
      </c>
    </row>
    <row r="42" spans="1:8" x14ac:dyDescent="0.25">
      <c r="A42" s="129" t="s">
        <v>14</v>
      </c>
      <c r="B42" s="86" t="s">
        <v>91</v>
      </c>
      <c r="C42" s="114" t="s">
        <v>29</v>
      </c>
      <c r="D42" s="114" t="s">
        <v>29</v>
      </c>
      <c r="E42" s="115" t="s">
        <v>29</v>
      </c>
      <c r="F42" s="114" t="s">
        <v>29</v>
      </c>
      <c r="G42" s="115" t="s">
        <v>29</v>
      </c>
      <c r="H42" s="116" t="s">
        <v>29</v>
      </c>
    </row>
    <row r="43" spans="1:8" x14ac:dyDescent="0.25">
      <c r="A43" s="130"/>
      <c r="B43" s="86" t="s">
        <v>92</v>
      </c>
      <c r="C43" s="87">
        <v>1</v>
      </c>
      <c r="D43" s="87">
        <v>1</v>
      </c>
      <c r="E43" s="89">
        <v>1</v>
      </c>
      <c r="F43" s="87">
        <v>1</v>
      </c>
      <c r="G43" s="89">
        <v>1</v>
      </c>
      <c r="H43" s="88">
        <v>3.7</v>
      </c>
    </row>
    <row r="44" spans="1:8" x14ac:dyDescent="0.25">
      <c r="A44" s="130"/>
      <c r="B44" s="86" t="s">
        <v>93</v>
      </c>
      <c r="C44" s="114" t="s">
        <v>29</v>
      </c>
      <c r="D44" s="114" t="s">
        <v>29</v>
      </c>
      <c r="E44" s="115" t="s">
        <v>29</v>
      </c>
      <c r="F44" s="114" t="s">
        <v>29</v>
      </c>
      <c r="G44" s="115" t="s">
        <v>29</v>
      </c>
      <c r="H44" s="116" t="s">
        <v>29</v>
      </c>
    </row>
    <row r="45" spans="1:8" x14ac:dyDescent="0.25">
      <c r="A45" s="130"/>
      <c r="B45" s="86" t="s">
        <v>94</v>
      </c>
      <c r="C45" s="87">
        <v>1</v>
      </c>
      <c r="D45" s="87">
        <v>1</v>
      </c>
      <c r="E45" s="89">
        <v>1</v>
      </c>
      <c r="F45" s="87">
        <v>1</v>
      </c>
      <c r="G45" s="89">
        <v>1</v>
      </c>
      <c r="H45" s="88">
        <v>4</v>
      </c>
    </row>
    <row r="46" spans="1:8" x14ac:dyDescent="0.25">
      <c r="A46" s="130"/>
      <c r="B46" s="86" t="s">
        <v>95</v>
      </c>
      <c r="C46" s="114" t="s">
        <v>29</v>
      </c>
      <c r="D46" s="114" t="s">
        <v>29</v>
      </c>
      <c r="E46" s="115" t="s">
        <v>29</v>
      </c>
      <c r="F46" s="114" t="s">
        <v>29</v>
      </c>
      <c r="G46" s="115" t="s">
        <v>29</v>
      </c>
      <c r="H46" s="116" t="s">
        <v>29</v>
      </c>
    </row>
    <row r="47" spans="1:8" x14ac:dyDescent="0.25">
      <c r="A47" s="131"/>
      <c r="B47" s="94" t="s">
        <v>27</v>
      </c>
      <c r="C47" s="106">
        <f>IFERROR(SUM(C42:C46), "--")</f>
        <v>2</v>
      </c>
      <c r="D47" s="106">
        <f>IFERROR(SUM(D42:D46), "--")</f>
        <v>2</v>
      </c>
      <c r="E47" s="108">
        <f>IFERROR(D47/C47, "--" )</f>
        <v>1</v>
      </c>
      <c r="F47" s="106">
        <f>IFERROR(SUM(F42:F46), "--")</f>
        <v>2</v>
      </c>
      <c r="G47" s="108">
        <f>IFERROR(F47/C47, "--" )</f>
        <v>1</v>
      </c>
      <c r="H47" s="107" t="s">
        <v>29</v>
      </c>
    </row>
    <row r="48" spans="1:8" x14ac:dyDescent="0.25">
      <c r="A48" s="132" t="s">
        <v>87</v>
      </c>
      <c r="B48" s="7" t="s">
        <v>91</v>
      </c>
      <c r="C48" s="4">
        <v>1</v>
      </c>
      <c r="D48" s="4">
        <v>1</v>
      </c>
      <c r="E48" s="5">
        <v>1</v>
      </c>
      <c r="F48" s="4">
        <v>1</v>
      </c>
      <c r="G48" s="5">
        <v>1</v>
      </c>
      <c r="H48" s="6">
        <v>2</v>
      </c>
    </row>
    <row r="49" spans="1:8" x14ac:dyDescent="0.25">
      <c r="A49" s="133"/>
      <c r="B49" s="7" t="s">
        <v>92</v>
      </c>
      <c r="C49" s="4">
        <v>4</v>
      </c>
      <c r="D49" s="4">
        <v>4</v>
      </c>
      <c r="E49" s="5">
        <v>1</v>
      </c>
      <c r="F49" s="4">
        <v>3</v>
      </c>
      <c r="G49" s="5">
        <v>0.75</v>
      </c>
      <c r="H49" s="6">
        <v>3</v>
      </c>
    </row>
    <row r="50" spans="1:8" x14ac:dyDescent="0.25">
      <c r="A50" s="133"/>
      <c r="B50" s="7" t="s">
        <v>93</v>
      </c>
      <c r="C50" s="4">
        <v>3</v>
      </c>
      <c r="D50" s="4">
        <v>3</v>
      </c>
      <c r="E50" s="5">
        <v>1</v>
      </c>
      <c r="F50" s="4">
        <v>2</v>
      </c>
      <c r="G50" s="5">
        <v>0.66666666666666663</v>
      </c>
      <c r="H50" s="6">
        <v>2.0999999999999996</v>
      </c>
    </row>
    <row r="51" spans="1:8" x14ac:dyDescent="0.25">
      <c r="A51" s="133"/>
      <c r="B51" s="7" t="s">
        <v>94</v>
      </c>
      <c r="C51" s="4">
        <v>9</v>
      </c>
      <c r="D51" s="4">
        <v>8</v>
      </c>
      <c r="E51" s="5">
        <v>0.88888888888888884</v>
      </c>
      <c r="F51" s="4">
        <v>8</v>
      </c>
      <c r="G51" s="5">
        <v>0.88888888888888884</v>
      </c>
      <c r="H51" s="6">
        <v>3.5999999999999996</v>
      </c>
    </row>
    <row r="52" spans="1:8" x14ac:dyDescent="0.25">
      <c r="A52" s="133"/>
      <c r="B52" s="7" t="s">
        <v>95</v>
      </c>
      <c r="C52" s="4">
        <v>4</v>
      </c>
      <c r="D52" s="4">
        <v>4</v>
      </c>
      <c r="E52" s="5">
        <v>1</v>
      </c>
      <c r="F52" s="4">
        <v>4</v>
      </c>
      <c r="G52" s="5">
        <v>1</v>
      </c>
      <c r="H52" s="6">
        <v>3.1749999999999998</v>
      </c>
    </row>
    <row r="53" spans="1:8" x14ac:dyDescent="0.25">
      <c r="A53" s="134"/>
      <c r="B53" s="53" t="s">
        <v>27</v>
      </c>
      <c r="C53" s="17">
        <f>IFERROR(SUM(C48:C52), "--")</f>
        <v>21</v>
      </c>
      <c r="D53" s="17">
        <f>IFERROR(SUM(D48:D52), "--")</f>
        <v>20</v>
      </c>
      <c r="E53" s="101">
        <f>IFERROR(D53/C53, "--" )</f>
        <v>0.95238095238095233</v>
      </c>
      <c r="F53" s="17">
        <f>IFERROR(SUM(F48:F52), "--")</f>
        <v>18</v>
      </c>
      <c r="G53" s="101">
        <f>IFERROR(F53/C53, "--" )</f>
        <v>0.8571428571428571</v>
      </c>
      <c r="H53" s="102" t="s">
        <v>29</v>
      </c>
    </row>
    <row r="54" spans="1:8" x14ac:dyDescent="0.25">
      <c r="A54" s="129" t="s">
        <v>15</v>
      </c>
      <c r="B54" s="86" t="s">
        <v>91</v>
      </c>
      <c r="C54" s="114" t="s">
        <v>29</v>
      </c>
      <c r="D54" s="114" t="s">
        <v>29</v>
      </c>
      <c r="E54" s="115" t="s">
        <v>29</v>
      </c>
      <c r="F54" s="114" t="s">
        <v>29</v>
      </c>
      <c r="G54" s="115" t="s">
        <v>29</v>
      </c>
      <c r="H54" s="116" t="s">
        <v>29</v>
      </c>
    </row>
    <row r="55" spans="1:8" x14ac:dyDescent="0.25">
      <c r="A55" s="130"/>
      <c r="B55" s="86" t="s">
        <v>92</v>
      </c>
      <c r="C55" s="114" t="s">
        <v>29</v>
      </c>
      <c r="D55" s="114" t="s">
        <v>29</v>
      </c>
      <c r="E55" s="115" t="s">
        <v>29</v>
      </c>
      <c r="F55" s="114" t="s">
        <v>29</v>
      </c>
      <c r="G55" s="115" t="s">
        <v>29</v>
      </c>
      <c r="H55" s="116" t="s">
        <v>29</v>
      </c>
    </row>
    <row r="56" spans="1:8" x14ac:dyDescent="0.25">
      <c r="A56" s="130"/>
      <c r="B56" s="86" t="s">
        <v>93</v>
      </c>
      <c r="C56" s="114" t="s">
        <v>29</v>
      </c>
      <c r="D56" s="114" t="s">
        <v>29</v>
      </c>
      <c r="E56" s="115" t="s">
        <v>29</v>
      </c>
      <c r="F56" s="114" t="s">
        <v>29</v>
      </c>
      <c r="G56" s="115" t="s">
        <v>29</v>
      </c>
      <c r="H56" s="116" t="s">
        <v>29</v>
      </c>
    </row>
    <row r="57" spans="1:8" x14ac:dyDescent="0.25">
      <c r="A57" s="130"/>
      <c r="B57" s="86" t="s">
        <v>94</v>
      </c>
      <c r="C57" s="114" t="s">
        <v>29</v>
      </c>
      <c r="D57" s="114" t="s">
        <v>29</v>
      </c>
      <c r="E57" s="115" t="s">
        <v>29</v>
      </c>
      <c r="F57" s="114" t="s">
        <v>29</v>
      </c>
      <c r="G57" s="115" t="s">
        <v>29</v>
      </c>
      <c r="H57" s="116" t="s">
        <v>29</v>
      </c>
    </row>
    <row r="58" spans="1:8" x14ac:dyDescent="0.25">
      <c r="A58" s="130"/>
      <c r="B58" s="86" t="s">
        <v>95</v>
      </c>
      <c r="C58" s="114" t="s">
        <v>29</v>
      </c>
      <c r="D58" s="114" t="s">
        <v>29</v>
      </c>
      <c r="E58" s="115" t="s">
        <v>29</v>
      </c>
      <c r="F58" s="114" t="s">
        <v>29</v>
      </c>
      <c r="G58" s="115" t="s">
        <v>29</v>
      </c>
      <c r="H58" s="116" t="s">
        <v>29</v>
      </c>
    </row>
    <row r="59" spans="1:8" x14ac:dyDescent="0.25">
      <c r="A59" s="131"/>
      <c r="B59" s="94" t="s">
        <v>27</v>
      </c>
      <c r="C59" s="106">
        <f>IFERROR(SUM(C54:C58), "--")</f>
        <v>0</v>
      </c>
      <c r="D59" s="106">
        <f>IFERROR(SUM(D54:D58), "--")</f>
        <v>0</v>
      </c>
      <c r="E59" s="108" t="str">
        <f>IFERROR(D59/C59, "--" )</f>
        <v>--</v>
      </c>
      <c r="F59" s="106">
        <f>IFERROR(SUM(F54:F58), "--")</f>
        <v>0</v>
      </c>
      <c r="G59" s="108" t="str">
        <f>IFERROR(F59/C59, "--" )</f>
        <v>--</v>
      </c>
      <c r="H59" s="107" t="s">
        <v>29</v>
      </c>
    </row>
    <row r="60" spans="1:8" x14ac:dyDescent="0.25">
      <c r="A60" s="143" t="s">
        <v>53</v>
      </c>
      <c r="B60" s="7" t="s">
        <v>91</v>
      </c>
      <c r="C60" s="4">
        <v>18</v>
      </c>
      <c r="D60" s="4">
        <v>17</v>
      </c>
      <c r="E60" s="5">
        <v>0.94444444444444442</v>
      </c>
      <c r="F60" s="4">
        <v>17</v>
      </c>
      <c r="G60" s="5">
        <v>0.94444444444444442</v>
      </c>
      <c r="H60" s="6">
        <v>3.5176470588235298</v>
      </c>
    </row>
    <row r="61" spans="1:8" x14ac:dyDescent="0.25">
      <c r="A61" s="144"/>
      <c r="B61" s="7" t="s">
        <v>92</v>
      </c>
      <c r="C61" s="4">
        <v>35</v>
      </c>
      <c r="D61" s="4">
        <v>33</v>
      </c>
      <c r="E61" s="5">
        <v>0.94285714285714284</v>
      </c>
      <c r="F61" s="4">
        <v>32</v>
      </c>
      <c r="G61" s="5">
        <v>0.91428571428571426</v>
      </c>
      <c r="H61" s="6">
        <v>3.4090909090909092</v>
      </c>
    </row>
    <row r="62" spans="1:8" x14ac:dyDescent="0.25">
      <c r="A62" s="144"/>
      <c r="B62" s="7" t="s">
        <v>93</v>
      </c>
      <c r="C62" s="4">
        <v>44</v>
      </c>
      <c r="D62" s="4">
        <v>43</v>
      </c>
      <c r="E62" s="5">
        <v>0.97727272727272729</v>
      </c>
      <c r="F62" s="4">
        <v>41</v>
      </c>
      <c r="G62" s="5">
        <v>0.93181818181818177</v>
      </c>
      <c r="H62" s="6">
        <v>3.0921052631578947</v>
      </c>
    </row>
    <row r="63" spans="1:8" x14ac:dyDescent="0.25">
      <c r="A63" s="144"/>
      <c r="B63" s="7" t="s">
        <v>94</v>
      </c>
      <c r="C63" s="4">
        <v>81</v>
      </c>
      <c r="D63" s="4">
        <v>78</v>
      </c>
      <c r="E63" s="5">
        <v>0.96296296296296291</v>
      </c>
      <c r="F63" s="4">
        <v>77</v>
      </c>
      <c r="G63" s="5">
        <v>0.95061728395061729</v>
      </c>
      <c r="H63" s="6">
        <v>3.7347222222222225</v>
      </c>
    </row>
    <row r="64" spans="1:8" x14ac:dyDescent="0.25">
      <c r="A64" s="144"/>
      <c r="B64" s="7" t="s">
        <v>95</v>
      </c>
      <c r="C64" s="4">
        <v>99</v>
      </c>
      <c r="D64" s="4">
        <v>97</v>
      </c>
      <c r="E64" s="5">
        <v>0.97979797979797978</v>
      </c>
      <c r="F64" s="4">
        <v>96</v>
      </c>
      <c r="G64" s="5">
        <v>0.96969696969696972</v>
      </c>
      <c r="H64" s="6">
        <v>3.7528089887640448</v>
      </c>
    </row>
    <row r="65" spans="1:8" x14ac:dyDescent="0.25">
      <c r="A65" s="145"/>
      <c r="B65" s="53" t="s">
        <v>27</v>
      </c>
      <c r="C65" s="17">
        <f>IFERROR(SUM(C60:C64), "--")</f>
        <v>277</v>
      </c>
      <c r="D65" s="17">
        <f>IFERROR(SUM(D60:D64), "--")</f>
        <v>268</v>
      </c>
      <c r="E65" s="101">
        <f>IFERROR(D65/C65, "--" )</f>
        <v>0.96750902527075811</v>
      </c>
      <c r="F65" s="17">
        <f>IFERROR(SUM(F60:F64), "--")</f>
        <v>263</v>
      </c>
      <c r="G65" s="101">
        <f>IFERROR(F65/C65, "--" )</f>
        <v>0.94945848375451258</v>
      </c>
      <c r="H65" s="102" t="s">
        <v>29</v>
      </c>
    </row>
    <row r="66" spans="1:8" ht="15" customHeight="1" x14ac:dyDescent="0.25">
      <c r="A66" s="140" t="s">
        <v>57</v>
      </c>
      <c r="B66" s="86" t="s">
        <v>91</v>
      </c>
      <c r="C66" s="87">
        <v>6</v>
      </c>
      <c r="D66" s="87">
        <v>6</v>
      </c>
      <c r="E66" s="89">
        <v>1</v>
      </c>
      <c r="F66" s="87">
        <v>6</v>
      </c>
      <c r="G66" s="89">
        <v>1</v>
      </c>
      <c r="H66" s="88">
        <v>3.7833333333333332</v>
      </c>
    </row>
    <row r="67" spans="1:8" x14ac:dyDescent="0.25">
      <c r="A67" s="141"/>
      <c r="B67" s="86" t="s">
        <v>92</v>
      </c>
      <c r="C67" s="87">
        <v>3</v>
      </c>
      <c r="D67" s="87">
        <v>3</v>
      </c>
      <c r="E67" s="89">
        <v>1</v>
      </c>
      <c r="F67" s="87">
        <v>3</v>
      </c>
      <c r="G67" s="89">
        <v>1</v>
      </c>
      <c r="H67" s="88">
        <v>3.566666666666666</v>
      </c>
    </row>
    <row r="68" spans="1:8" x14ac:dyDescent="0.25">
      <c r="A68" s="141"/>
      <c r="B68" s="86" t="s">
        <v>93</v>
      </c>
      <c r="C68" s="87">
        <v>1</v>
      </c>
      <c r="D68" s="87">
        <v>1</v>
      </c>
      <c r="E68" s="89">
        <v>1</v>
      </c>
      <c r="F68" s="87">
        <v>1</v>
      </c>
      <c r="G68" s="89">
        <v>1</v>
      </c>
      <c r="H68" s="88" t="s">
        <v>29</v>
      </c>
    </row>
    <row r="69" spans="1:8" x14ac:dyDescent="0.25">
      <c r="A69" s="141"/>
      <c r="B69" s="86" t="s">
        <v>94</v>
      </c>
      <c r="C69" s="87">
        <v>12</v>
      </c>
      <c r="D69" s="87">
        <v>12</v>
      </c>
      <c r="E69" s="89">
        <v>1</v>
      </c>
      <c r="F69" s="87">
        <v>12</v>
      </c>
      <c r="G69" s="89">
        <v>1</v>
      </c>
      <c r="H69" s="88">
        <v>3.9499999999999997</v>
      </c>
    </row>
    <row r="70" spans="1:8" x14ac:dyDescent="0.25">
      <c r="A70" s="141"/>
      <c r="B70" s="86" t="s">
        <v>95</v>
      </c>
      <c r="C70" s="87">
        <v>13</v>
      </c>
      <c r="D70" s="87">
        <v>13</v>
      </c>
      <c r="E70" s="89">
        <v>1</v>
      </c>
      <c r="F70" s="87">
        <v>13</v>
      </c>
      <c r="G70" s="89">
        <v>1</v>
      </c>
      <c r="H70" s="88">
        <v>3.9</v>
      </c>
    </row>
    <row r="71" spans="1:8" x14ac:dyDescent="0.25">
      <c r="A71" s="142"/>
      <c r="B71" s="94" t="s">
        <v>27</v>
      </c>
      <c r="C71" s="106">
        <f>IFERROR(SUM(C66:C70), "--")</f>
        <v>35</v>
      </c>
      <c r="D71" s="106">
        <f>IFERROR(SUM(D66:D70), "--")</f>
        <v>35</v>
      </c>
      <c r="E71" s="108">
        <f>IFERROR(D71/C71, "--" )</f>
        <v>1</v>
      </c>
      <c r="F71" s="106">
        <f>IFERROR(SUM(F66:F70), "--")</f>
        <v>35</v>
      </c>
      <c r="G71" s="108">
        <f>IFERROR(F71/C71, "--" )</f>
        <v>1</v>
      </c>
      <c r="H71" s="107" t="s">
        <v>29</v>
      </c>
    </row>
    <row r="72" spans="1:8" ht="15" customHeight="1" x14ac:dyDescent="0.25">
      <c r="A72" s="152" t="s">
        <v>54</v>
      </c>
      <c r="B72" s="7" t="s">
        <v>91</v>
      </c>
      <c r="C72" s="4">
        <v>1</v>
      </c>
      <c r="D72" s="4">
        <v>1</v>
      </c>
      <c r="E72" s="5">
        <v>1</v>
      </c>
      <c r="F72" s="4">
        <v>1</v>
      </c>
      <c r="G72" s="5">
        <v>1</v>
      </c>
      <c r="H72" s="6">
        <v>3.7</v>
      </c>
    </row>
    <row r="73" spans="1:8" x14ac:dyDescent="0.25">
      <c r="A73" s="152"/>
      <c r="B73" s="7" t="s">
        <v>92</v>
      </c>
      <c r="C73" s="4">
        <v>3</v>
      </c>
      <c r="D73" s="4">
        <v>3</v>
      </c>
      <c r="E73" s="5">
        <v>1</v>
      </c>
      <c r="F73" s="4">
        <v>3</v>
      </c>
      <c r="G73" s="5">
        <v>1</v>
      </c>
      <c r="H73" s="6">
        <v>3.2333333333333329</v>
      </c>
    </row>
    <row r="74" spans="1:8" x14ac:dyDescent="0.25">
      <c r="A74" s="152"/>
      <c r="B74" s="7" t="s">
        <v>93</v>
      </c>
      <c r="C74" s="4">
        <v>1</v>
      </c>
      <c r="D74" s="4">
        <v>1</v>
      </c>
      <c r="E74" s="5">
        <v>1</v>
      </c>
      <c r="F74" s="4">
        <v>1</v>
      </c>
      <c r="G74" s="5">
        <v>1</v>
      </c>
      <c r="H74" s="6">
        <v>2</v>
      </c>
    </row>
    <row r="75" spans="1:8" x14ac:dyDescent="0.25">
      <c r="A75" s="152"/>
      <c r="B75" s="7" t="s">
        <v>94</v>
      </c>
      <c r="C75" s="4">
        <v>1</v>
      </c>
      <c r="D75" s="4">
        <v>1</v>
      </c>
      <c r="E75" s="5">
        <v>1</v>
      </c>
      <c r="F75" s="4">
        <v>1</v>
      </c>
      <c r="G75" s="5">
        <v>1</v>
      </c>
      <c r="H75" s="6">
        <v>4</v>
      </c>
    </row>
    <row r="76" spans="1:8" x14ac:dyDescent="0.25">
      <c r="A76" s="152"/>
      <c r="B76" s="7" t="s">
        <v>95</v>
      </c>
      <c r="C76" s="4">
        <v>2</v>
      </c>
      <c r="D76" s="4">
        <v>2</v>
      </c>
      <c r="E76" s="5">
        <v>1</v>
      </c>
      <c r="F76" s="4">
        <v>2</v>
      </c>
      <c r="G76" s="5">
        <v>1</v>
      </c>
      <c r="H76" s="6">
        <v>4</v>
      </c>
    </row>
    <row r="77" spans="1:8" x14ac:dyDescent="0.25">
      <c r="A77" s="152"/>
      <c r="B77" s="53" t="s">
        <v>27</v>
      </c>
      <c r="C77" s="17">
        <f>IFERROR(SUM(C72:C76), "--")</f>
        <v>8</v>
      </c>
      <c r="D77" s="17">
        <f>IFERROR(SUM(D72:D76), "--")</f>
        <v>8</v>
      </c>
      <c r="E77" s="101">
        <f>IFERROR(D77/C77, "--" )</f>
        <v>1</v>
      </c>
      <c r="F77" s="17">
        <f>IFERROR(SUM(F72:F76), "--")</f>
        <v>8</v>
      </c>
      <c r="G77" s="101">
        <f>IFERROR(F77/C77, "--" )</f>
        <v>1</v>
      </c>
      <c r="H77" s="10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A3" sqref="A3"/>
    </sheetView>
  </sheetViews>
  <sheetFormatPr defaultRowHeight="15" x14ac:dyDescent="0.25"/>
  <cols>
    <col min="1" max="1" width="22.7109375" style="85" customWidth="1"/>
    <col min="2" max="8" width="12.7109375" style="1" customWidth="1"/>
    <col min="9" max="9" width="9.140625" style="3"/>
  </cols>
  <sheetData>
    <row r="1" spans="1:12" x14ac:dyDescent="0.25">
      <c r="A1" s="135" t="s">
        <v>100</v>
      </c>
      <c r="B1" s="135"/>
      <c r="C1" s="135"/>
      <c r="D1" s="135"/>
      <c r="E1" s="135"/>
      <c r="F1" s="135"/>
      <c r="G1" s="135"/>
      <c r="H1" s="135"/>
      <c r="I1" s="13"/>
      <c r="J1" s="12"/>
      <c r="K1" s="12"/>
      <c r="L1" s="12"/>
    </row>
    <row r="2" spans="1:12" x14ac:dyDescent="0.25">
      <c r="A2" s="135"/>
      <c r="B2" s="135"/>
      <c r="C2" s="135"/>
      <c r="D2" s="135"/>
      <c r="E2" s="135"/>
      <c r="F2" s="135"/>
      <c r="G2" s="135"/>
      <c r="H2" s="135"/>
      <c r="I2" s="13"/>
      <c r="J2" s="13"/>
      <c r="K2" s="13"/>
      <c r="L2" s="13"/>
    </row>
    <row r="3" spans="1:12" s="24"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53" t="s">
        <v>98</v>
      </c>
      <c r="B4" s="7" t="s">
        <v>91</v>
      </c>
      <c r="C4" s="4">
        <v>28</v>
      </c>
      <c r="D4" s="4">
        <v>27</v>
      </c>
      <c r="E4" s="15">
        <v>0.9642857142857143</v>
      </c>
      <c r="F4" s="4">
        <v>27</v>
      </c>
      <c r="G4" s="15">
        <v>0.9642857142857143</v>
      </c>
      <c r="H4" s="14" t="s">
        <v>29</v>
      </c>
      <c r="I4" s="19"/>
      <c r="J4" s="19"/>
      <c r="K4" s="13"/>
      <c r="L4" s="13"/>
    </row>
    <row r="5" spans="1:12" x14ac:dyDescent="0.25">
      <c r="A5" s="154"/>
      <c r="B5" s="7" t="s">
        <v>92</v>
      </c>
      <c r="C5" s="4">
        <v>51</v>
      </c>
      <c r="D5" s="4">
        <v>49</v>
      </c>
      <c r="E5" s="5">
        <v>0.96078431372549022</v>
      </c>
      <c r="F5" s="4">
        <v>46</v>
      </c>
      <c r="G5" s="5">
        <v>0.90196078431372551</v>
      </c>
      <c r="H5" s="6" t="s">
        <v>29</v>
      </c>
      <c r="I5" s="19"/>
      <c r="J5" s="19"/>
      <c r="K5" s="13"/>
      <c r="L5" s="13"/>
    </row>
    <row r="6" spans="1:12" x14ac:dyDescent="0.25">
      <c r="A6" s="154"/>
      <c r="B6" s="7" t="s">
        <v>93</v>
      </c>
      <c r="C6" s="4">
        <v>56</v>
      </c>
      <c r="D6" s="4">
        <v>54</v>
      </c>
      <c r="E6" s="5">
        <v>0.9642857142857143</v>
      </c>
      <c r="F6" s="4">
        <v>51</v>
      </c>
      <c r="G6" s="5">
        <v>0.9107142857142857</v>
      </c>
      <c r="H6" s="6" t="s">
        <v>29</v>
      </c>
      <c r="I6" s="19"/>
      <c r="J6" s="19"/>
      <c r="K6" s="13"/>
      <c r="L6" s="13"/>
    </row>
    <row r="7" spans="1:12" x14ac:dyDescent="0.25">
      <c r="A7" s="154"/>
      <c r="B7" s="7" t="s">
        <v>94</v>
      </c>
      <c r="C7" s="4">
        <v>109</v>
      </c>
      <c r="D7" s="4">
        <v>105</v>
      </c>
      <c r="E7" s="5">
        <v>0.96330275229357798</v>
      </c>
      <c r="F7" s="4">
        <v>104</v>
      </c>
      <c r="G7" s="5">
        <v>0.95412844036697253</v>
      </c>
      <c r="H7" s="6" t="s">
        <v>29</v>
      </c>
      <c r="I7" s="19"/>
      <c r="J7" s="19"/>
      <c r="K7" s="13"/>
      <c r="L7" s="13"/>
    </row>
    <row r="8" spans="1:12" x14ac:dyDescent="0.25">
      <c r="A8" s="154"/>
      <c r="B8" s="7" t="s">
        <v>95</v>
      </c>
      <c r="C8" s="4">
        <v>119</v>
      </c>
      <c r="D8" s="4">
        <v>117</v>
      </c>
      <c r="E8" s="5">
        <v>0.98319327731092432</v>
      </c>
      <c r="F8" s="4">
        <v>116</v>
      </c>
      <c r="G8" s="5">
        <v>0.97478991596638653</v>
      </c>
      <c r="H8" s="6" t="s">
        <v>29</v>
      </c>
      <c r="I8" s="19"/>
      <c r="J8" s="19"/>
      <c r="K8" s="13"/>
      <c r="L8" s="13"/>
    </row>
    <row r="9" spans="1:12" x14ac:dyDescent="0.25">
      <c r="A9" s="155"/>
      <c r="B9" s="53" t="s">
        <v>27</v>
      </c>
      <c r="C9" s="17">
        <f>IFERROR(SUM(C4:C8), "--")</f>
        <v>363</v>
      </c>
      <c r="D9" s="17">
        <f>IFERROR(SUM(D4:D8), "--")</f>
        <v>352</v>
      </c>
      <c r="E9" s="101">
        <f>IFERROR(D9/C9, "--" )</f>
        <v>0.96969696969696972</v>
      </c>
      <c r="F9" s="17">
        <f>IFERROR(SUM(F4:F8), "--")</f>
        <v>344</v>
      </c>
      <c r="G9" s="101">
        <f>IFERROR(F9/C9, "--" )</f>
        <v>0.94765840220385678</v>
      </c>
      <c r="H9" s="102" t="s">
        <v>29</v>
      </c>
      <c r="I9" s="19"/>
      <c r="J9" s="19"/>
      <c r="K9" s="13"/>
      <c r="L9" s="13"/>
    </row>
    <row r="10" spans="1:12" x14ac:dyDescent="0.25">
      <c r="A10" s="109"/>
    </row>
    <row r="11" spans="1:12" s="24"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6" t="s">
        <v>104</v>
      </c>
      <c r="B12" s="7" t="s">
        <v>91</v>
      </c>
      <c r="C12" s="4">
        <v>28</v>
      </c>
      <c r="D12" s="4">
        <v>27</v>
      </c>
      <c r="E12" s="5">
        <v>0.9642857142857143</v>
      </c>
      <c r="F12" s="4">
        <v>27</v>
      </c>
      <c r="G12" s="5">
        <v>0.9642857142857143</v>
      </c>
      <c r="H12" s="6">
        <v>3.5346153846153849</v>
      </c>
    </row>
    <row r="13" spans="1:12" x14ac:dyDescent="0.25">
      <c r="A13" s="157"/>
      <c r="B13" s="7" t="s">
        <v>92</v>
      </c>
      <c r="C13" s="4">
        <v>51</v>
      </c>
      <c r="D13" s="4">
        <v>49</v>
      </c>
      <c r="E13" s="5">
        <v>0.96078431372549022</v>
      </c>
      <c r="F13" s="4">
        <v>46</v>
      </c>
      <c r="G13" s="5">
        <v>0.90196078431372551</v>
      </c>
      <c r="H13" s="6">
        <v>3.3204081632653057</v>
      </c>
      <c r="I13" s="57"/>
    </row>
    <row r="14" spans="1:12" x14ac:dyDescent="0.25">
      <c r="A14" s="157"/>
      <c r="B14" s="7" t="s">
        <v>93</v>
      </c>
      <c r="C14" s="4">
        <v>56</v>
      </c>
      <c r="D14" s="4">
        <v>54</v>
      </c>
      <c r="E14" s="5">
        <v>0.9642857142857143</v>
      </c>
      <c r="F14" s="4">
        <v>51</v>
      </c>
      <c r="G14" s="5">
        <v>0.9107142857142857</v>
      </c>
      <c r="H14" s="6">
        <v>3.03125</v>
      </c>
      <c r="I14" s="57"/>
    </row>
    <row r="15" spans="1:12" x14ac:dyDescent="0.25">
      <c r="A15" s="157"/>
      <c r="B15" s="7" t="s">
        <v>94</v>
      </c>
      <c r="C15" s="4">
        <v>109</v>
      </c>
      <c r="D15" s="4">
        <v>105</v>
      </c>
      <c r="E15" s="5">
        <v>0.96330275229357798</v>
      </c>
      <c r="F15" s="4">
        <v>104</v>
      </c>
      <c r="G15" s="5">
        <v>0.95412844036697253</v>
      </c>
      <c r="H15" s="6">
        <v>3.7686868686868689</v>
      </c>
      <c r="I15" s="57"/>
    </row>
    <row r="16" spans="1:12" x14ac:dyDescent="0.25">
      <c r="A16" s="157"/>
      <c r="B16" s="7" t="s">
        <v>95</v>
      </c>
      <c r="C16" s="4">
        <v>119</v>
      </c>
      <c r="D16" s="4">
        <v>117</v>
      </c>
      <c r="E16" s="5">
        <v>0.98319327731092432</v>
      </c>
      <c r="F16" s="4">
        <v>116</v>
      </c>
      <c r="G16" s="5">
        <v>0.97478991596638653</v>
      </c>
      <c r="H16" s="6">
        <v>3.7546296296296302</v>
      </c>
      <c r="I16" s="57"/>
    </row>
    <row r="17" spans="1:9" x14ac:dyDescent="0.25">
      <c r="A17" s="158"/>
      <c r="B17" s="53" t="s">
        <v>27</v>
      </c>
      <c r="C17" s="17">
        <f>IFERROR(SUM(C12:C16), "--")</f>
        <v>363</v>
      </c>
      <c r="D17" s="17">
        <f>IFERROR(SUM(D12:D16), "--")</f>
        <v>352</v>
      </c>
      <c r="E17" s="101">
        <f>IFERROR(D17/C17, "--" )</f>
        <v>0.96969696969696972</v>
      </c>
      <c r="F17" s="17">
        <f>IFERROR(SUM(F12:F16), "--")</f>
        <v>344</v>
      </c>
      <c r="G17" s="101">
        <f>IFERROR(F17/C17, "--" )</f>
        <v>0.94765840220385678</v>
      </c>
      <c r="H17" s="102" t="s">
        <v>29</v>
      </c>
      <c r="I17" s="57"/>
    </row>
    <row r="18" spans="1:9" ht="15" customHeight="1" x14ac:dyDescent="0.25">
      <c r="A18" s="3"/>
      <c r="B18"/>
      <c r="C18"/>
      <c r="D18"/>
      <c r="E18"/>
      <c r="F18"/>
      <c r="G18"/>
      <c r="H18"/>
      <c r="I18"/>
    </row>
    <row r="19" spans="1:9" x14ac:dyDescent="0.25">
      <c r="A19" s="57"/>
      <c r="B19"/>
      <c r="C19"/>
      <c r="D19"/>
      <c r="E19"/>
      <c r="F19"/>
      <c r="G19"/>
      <c r="H19"/>
      <c r="I19"/>
    </row>
    <row r="20" spans="1:9" x14ac:dyDescent="0.25">
      <c r="A20" s="57"/>
      <c r="B20"/>
      <c r="C20"/>
      <c r="D20"/>
      <c r="E20"/>
      <c r="F20"/>
      <c r="G20"/>
      <c r="H20"/>
      <c r="I20"/>
    </row>
    <row r="21" spans="1:9" x14ac:dyDescent="0.25">
      <c r="A21" s="57"/>
      <c r="B21"/>
      <c r="C21"/>
      <c r="D21"/>
      <c r="E21"/>
      <c r="F21"/>
      <c r="G21"/>
      <c r="H21"/>
      <c r="I21"/>
    </row>
    <row r="22" spans="1:9" x14ac:dyDescent="0.25">
      <c r="A22" s="57"/>
      <c r="B22"/>
      <c r="C22"/>
      <c r="D22"/>
      <c r="E22"/>
      <c r="F22"/>
      <c r="G22"/>
      <c r="H22"/>
      <c r="I22"/>
    </row>
    <row r="23" spans="1:9" x14ac:dyDescent="0.25">
      <c r="A23" s="57"/>
      <c r="B23"/>
      <c r="C23"/>
      <c r="D23"/>
      <c r="E23"/>
      <c r="F23"/>
      <c r="G23"/>
      <c r="H23"/>
      <c r="I23"/>
    </row>
    <row r="24" spans="1:9" ht="15" customHeight="1" x14ac:dyDescent="0.25">
      <c r="A24" s="3"/>
      <c r="B24"/>
      <c r="C24"/>
      <c r="D24"/>
      <c r="E24"/>
      <c r="F24"/>
      <c r="G24"/>
      <c r="H24"/>
      <c r="I24"/>
    </row>
    <row r="25" spans="1:9" x14ac:dyDescent="0.25">
      <c r="A25" s="57"/>
      <c r="B25"/>
      <c r="C25"/>
      <c r="D25"/>
      <c r="E25"/>
      <c r="F25"/>
      <c r="G25"/>
      <c r="H25"/>
      <c r="I25"/>
    </row>
    <row r="26" spans="1:9" x14ac:dyDescent="0.25">
      <c r="A26" s="57"/>
      <c r="B26"/>
      <c r="C26"/>
      <c r="D26"/>
      <c r="E26"/>
      <c r="F26"/>
      <c r="G26"/>
      <c r="H26"/>
      <c r="I26"/>
    </row>
    <row r="27" spans="1:9" x14ac:dyDescent="0.25">
      <c r="A27" s="57"/>
      <c r="B27"/>
      <c r="C27"/>
      <c r="D27"/>
      <c r="E27"/>
      <c r="F27"/>
      <c r="G27"/>
      <c r="H27"/>
      <c r="I27"/>
    </row>
    <row r="28" spans="1:9" x14ac:dyDescent="0.25">
      <c r="A28" s="57"/>
      <c r="B28"/>
      <c r="C28"/>
      <c r="D28"/>
      <c r="E28"/>
      <c r="F28"/>
      <c r="G28"/>
      <c r="H28"/>
      <c r="I28"/>
    </row>
    <row r="29" spans="1:9" x14ac:dyDescent="0.25">
      <c r="A29" s="57"/>
      <c r="B29"/>
      <c r="C29"/>
      <c r="D29"/>
      <c r="E29"/>
      <c r="F29"/>
      <c r="G29"/>
      <c r="H29"/>
      <c r="I29"/>
    </row>
    <row r="30" spans="1:9" ht="15" customHeight="1" x14ac:dyDescent="0.25">
      <c r="A30" s="3"/>
      <c r="B30"/>
      <c r="C30"/>
      <c r="D30"/>
      <c r="E30"/>
      <c r="F30"/>
      <c r="G30"/>
      <c r="H30"/>
      <c r="I30"/>
    </row>
    <row r="31" spans="1:9" x14ac:dyDescent="0.25">
      <c r="A31" s="57"/>
      <c r="B31"/>
      <c r="C31"/>
      <c r="D31"/>
      <c r="E31"/>
      <c r="F31"/>
      <c r="G31"/>
      <c r="H31"/>
      <c r="I31"/>
    </row>
    <row r="32" spans="1:9" x14ac:dyDescent="0.25">
      <c r="A32" s="57"/>
      <c r="B32"/>
      <c r="C32"/>
      <c r="D32"/>
      <c r="E32"/>
      <c r="F32"/>
      <c r="G32"/>
      <c r="H32"/>
      <c r="I32"/>
    </row>
    <row r="33" spans="1:9" x14ac:dyDescent="0.25">
      <c r="A33" s="57"/>
      <c r="B33"/>
      <c r="C33"/>
      <c r="D33"/>
      <c r="E33"/>
      <c r="F33"/>
      <c r="G33"/>
      <c r="H33"/>
      <c r="I33"/>
    </row>
    <row r="34" spans="1:9" x14ac:dyDescent="0.25">
      <c r="A34" s="57"/>
      <c r="B34"/>
      <c r="C34"/>
      <c r="D34"/>
      <c r="E34"/>
      <c r="F34"/>
      <c r="G34"/>
      <c r="H34"/>
      <c r="I34"/>
    </row>
    <row r="35" spans="1:9" x14ac:dyDescent="0.25">
      <c r="A35" s="57"/>
      <c r="B35"/>
      <c r="C35"/>
      <c r="D35"/>
      <c r="E35"/>
      <c r="F35"/>
      <c r="G35"/>
      <c r="H35"/>
      <c r="I35"/>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3">
    <mergeCell ref="A1:H2"/>
    <mergeCell ref="A4:A9"/>
    <mergeCell ref="A12:A1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59" t="s">
        <v>101</v>
      </c>
      <c r="B1" s="160"/>
      <c r="C1" s="160"/>
      <c r="D1" s="160"/>
      <c r="E1" s="160"/>
      <c r="F1" s="160"/>
      <c r="G1" s="160"/>
      <c r="H1" s="160"/>
    </row>
    <row r="2" spans="1:8" ht="30" x14ac:dyDescent="0.25">
      <c r="A2" s="26" t="s">
        <v>43</v>
      </c>
      <c r="B2" s="2" t="s">
        <v>1</v>
      </c>
      <c r="C2" s="64" t="s">
        <v>46</v>
      </c>
      <c r="D2" s="64" t="s">
        <v>47</v>
      </c>
      <c r="E2" s="64" t="s">
        <v>44</v>
      </c>
      <c r="F2" s="64" t="s">
        <v>48</v>
      </c>
      <c r="G2" s="64" t="s">
        <v>0</v>
      </c>
      <c r="H2" s="64" t="s">
        <v>45</v>
      </c>
    </row>
    <row r="3" spans="1:8" x14ac:dyDescent="0.25">
      <c r="A3" s="165" t="s">
        <v>42</v>
      </c>
      <c r="B3" s="7" t="s">
        <v>91</v>
      </c>
      <c r="C3" s="27">
        <v>28</v>
      </c>
      <c r="D3" s="27">
        <v>27</v>
      </c>
      <c r="E3" s="28">
        <v>0.9642857142857143</v>
      </c>
      <c r="F3" s="27">
        <v>27</v>
      </c>
      <c r="G3" s="28">
        <v>0.9642857142857143</v>
      </c>
      <c r="H3" s="29">
        <v>3.5346153846153849</v>
      </c>
    </row>
    <row r="4" spans="1:8" x14ac:dyDescent="0.25">
      <c r="A4" s="166"/>
      <c r="B4" s="7" t="s">
        <v>92</v>
      </c>
      <c r="C4" s="27">
        <v>51</v>
      </c>
      <c r="D4" s="27">
        <v>49</v>
      </c>
      <c r="E4" s="28">
        <v>0.96078431372549022</v>
      </c>
      <c r="F4" s="27">
        <v>46</v>
      </c>
      <c r="G4" s="28">
        <v>0.90196078431372551</v>
      </c>
      <c r="H4" s="29">
        <v>3.3204081632653057</v>
      </c>
    </row>
    <row r="5" spans="1:8" x14ac:dyDescent="0.25">
      <c r="A5" s="166"/>
      <c r="B5" s="7" t="s">
        <v>93</v>
      </c>
      <c r="C5" s="27">
        <v>56</v>
      </c>
      <c r="D5" s="27">
        <v>54</v>
      </c>
      <c r="E5" s="28">
        <v>0.9642857142857143</v>
      </c>
      <c r="F5" s="27">
        <v>51</v>
      </c>
      <c r="G5" s="28">
        <v>0.9107142857142857</v>
      </c>
      <c r="H5" s="29">
        <v>3.03125</v>
      </c>
    </row>
    <row r="6" spans="1:8" x14ac:dyDescent="0.25">
      <c r="A6" s="166"/>
      <c r="B6" s="7" t="s">
        <v>94</v>
      </c>
      <c r="C6" s="27">
        <v>109</v>
      </c>
      <c r="D6" s="27">
        <v>105</v>
      </c>
      <c r="E6" s="28">
        <v>0.96330275229357798</v>
      </c>
      <c r="F6" s="27">
        <v>104</v>
      </c>
      <c r="G6" s="28">
        <v>0.95412844036697253</v>
      </c>
      <c r="H6" s="29">
        <v>3.7686868686868689</v>
      </c>
    </row>
    <row r="7" spans="1:8" x14ac:dyDescent="0.25">
      <c r="A7" s="166"/>
      <c r="B7" s="7" t="s">
        <v>95</v>
      </c>
      <c r="C7" s="27">
        <v>119</v>
      </c>
      <c r="D7" s="27">
        <v>117</v>
      </c>
      <c r="E7" s="28">
        <v>0.98319327731092432</v>
      </c>
      <c r="F7" s="27">
        <v>116</v>
      </c>
      <c r="G7" s="28">
        <v>0.97478991596638653</v>
      </c>
      <c r="H7" s="29">
        <v>3.7546296296296302</v>
      </c>
    </row>
    <row r="8" spans="1:8" s="71" customFormat="1" x14ac:dyDescent="0.25">
      <c r="A8" s="167"/>
      <c r="B8" s="53" t="s">
        <v>27</v>
      </c>
      <c r="C8" s="92">
        <f>IFERROR(SUM(C3:C7), "--")</f>
        <v>363</v>
      </c>
      <c r="D8" s="92">
        <f>IFERROR(SUM(D3:D7), "--")</f>
        <v>352</v>
      </c>
      <c r="E8" s="97">
        <f>IFERROR(D8/C8, "--")</f>
        <v>0.96969696969696972</v>
      </c>
      <c r="F8" s="92">
        <f>IFERROR(SUM(F3:F7), "--")</f>
        <v>344</v>
      </c>
      <c r="G8" s="97">
        <f>IFERROR(F8/C8, "--")</f>
        <v>0.94765840220385678</v>
      </c>
      <c r="H8" s="93" t="s">
        <v>29</v>
      </c>
    </row>
    <row r="9" spans="1:8" x14ac:dyDescent="0.25">
      <c r="A9" s="162" t="s">
        <v>50</v>
      </c>
      <c r="B9" s="86" t="s">
        <v>91</v>
      </c>
      <c r="C9" s="38" t="s">
        <v>29</v>
      </c>
      <c r="D9" s="38" t="s">
        <v>29</v>
      </c>
      <c r="E9" s="91" t="s">
        <v>29</v>
      </c>
      <c r="F9" s="38" t="s">
        <v>29</v>
      </c>
      <c r="G9" s="91" t="s">
        <v>29</v>
      </c>
      <c r="H9" s="90" t="s">
        <v>29</v>
      </c>
    </row>
    <row r="10" spans="1:8" x14ac:dyDescent="0.25">
      <c r="A10" s="163"/>
      <c r="B10" s="86" t="s">
        <v>92</v>
      </c>
      <c r="C10" s="38" t="s">
        <v>29</v>
      </c>
      <c r="D10" s="38" t="s">
        <v>29</v>
      </c>
      <c r="E10" s="91" t="s">
        <v>29</v>
      </c>
      <c r="F10" s="38" t="s">
        <v>29</v>
      </c>
      <c r="G10" s="91" t="s">
        <v>29</v>
      </c>
      <c r="H10" s="90" t="s">
        <v>29</v>
      </c>
    </row>
    <row r="11" spans="1:8" x14ac:dyDescent="0.25">
      <c r="A11" s="163"/>
      <c r="B11" s="86" t="s">
        <v>93</v>
      </c>
      <c r="C11" s="38" t="s">
        <v>29</v>
      </c>
      <c r="D11" s="38" t="s">
        <v>29</v>
      </c>
      <c r="E11" s="91" t="s">
        <v>29</v>
      </c>
      <c r="F11" s="38" t="s">
        <v>29</v>
      </c>
      <c r="G11" s="91" t="s">
        <v>29</v>
      </c>
      <c r="H11" s="90" t="s">
        <v>29</v>
      </c>
    </row>
    <row r="12" spans="1:8" x14ac:dyDescent="0.25">
      <c r="A12" s="163"/>
      <c r="B12" s="86" t="s">
        <v>94</v>
      </c>
      <c r="C12" s="38" t="s">
        <v>29</v>
      </c>
      <c r="D12" s="38" t="s">
        <v>29</v>
      </c>
      <c r="E12" s="91" t="s">
        <v>29</v>
      </c>
      <c r="F12" s="38" t="s">
        <v>29</v>
      </c>
      <c r="G12" s="91" t="s">
        <v>29</v>
      </c>
      <c r="H12" s="90" t="s">
        <v>29</v>
      </c>
    </row>
    <row r="13" spans="1:8" x14ac:dyDescent="0.25">
      <c r="A13" s="163"/>
      <c r="B13" s="86" t="s">
        <v>95</v>
      </c>
      <c r="C13" s="38" t="s">
        <v>29</v>
      </c>
      <c r="D13" s="38" t="s">
        <v>29</v>
      </c>
      <c r="E13" s="91" t="s">
        <v>29</v>
      </c>
      <c r="F13" s="38" t="s">
        <v>29</v>
      </c>
      <c r="G13" s="91" t="s">
        <v>29</v>
      </c>
      <c r="H13" s="90" t="s">
        <v>29</v>
      </c>
    </row>
    <row r="14" spans="1:8" s="71" customFormat="1" x14ac:dyDescent="0.25">
      <c r="A14" s="164"/>
      <c r="B14" s="94" t="s">
        <v>27</v>
      </c>
      <c r="C14" s="98">
        <f>IFERROR(SUM(C9:C13), "--")</f>
        <v>0</v>
      </c>
      <c r="D14" s="98">
        <f>IFERROR(SUM(D9:D13), "--")</f>
        <v>0</v>
      </c>
      <c r="E14" s="99" t="str">
        <f>IFERROR(D14/C14, "--")</f>
        <v>--</v>
      </c>
      <c r="F14" s="98">
        <f>IFERROR(SUM(F9:F13), "--")</f>
        <v>0</v>
      </c>
      <c r="G14" s="99" t="str">
        <f>IFERROR(F14/C14, "--")</f>
        <v>--</v>
      </c>
      <c r="H14" s="95" t="s">
        <v>29</v>
      </c>
    </row>
    <row r="15" spans="1:8" ht="15" customHeight="1" x14ac:dyDescent="0.25">
      <c r="A15" s="161" t="s">
        <v>49</v>
      </c>
      <c r="B15" s="7" t="s">
        <v>91</v>
      </c>
      <c r="C15" s="30" t="s">
        <v>29</v>
      </c>
      <c r="D15" s="30" t="s">
        <v>29</v>
      </c>
      <c r="E15" s="31" t="s">
        <v>29</v>
      </c>
      <c r="F15" s="30" t="s">
        <v>29</v>
      </c>
      <c r="G15" s="31" t="s">
        <v>29</v>
      </c>
      <c r="H15" s="32" t="s">
        <v>29</v>
      </c>
    </row>
    <row r="16" spans="1:8" x14ac:dyDescent="0.25">
      <c r="A16" s="161"/>
      <c r="B16" s="7" t="s">
        <v>92</v>
      </c>
      <c r="C16" s="30" t="s">
        <v>29</v>
      </c>
      <c r="D16" s="30" t="s">
        <v>29</v>
      </c>
      <c r="E16" s="31" t="s">
        <v>29</v>
      </c>
      <c r="F16" s="30" t="s">
        <v>29</v>
      </c>
      <c r="G16" s="31" t="s">
        <v>29</v>
      </c>
      <c r="H16" s="32" t="s">
        <v>29</v>
      </c>
    </row>
    <row r="17" spans="1:8" x14ac:dyDescent="0.25">
      <c r="A17" s="161"/>
      <c r="B17" s="7" t="s">
        <v>93</v>
      </c>
      <c r="C17" s="30" t="s">
        <v>29</v>
      </c>
      <c r="D17" s="30" t="s">
        <v>29</v>
      </c>
      <c r="E17" s="31" t="s">
        <v>29</v>
      </c>
      <c r="F17" s="30" t="s">
        <v>29</v>
      </c>
      <c r="G17" s="31" t="s">
        <v>29</v>
      </c>
      <c r="H17" s="32" t="s">
        <v>29</v>
      </c>
    </row>
    <row r="18" spans="1:8" x14ac:dyDescent="0.25">
      <c r="A18" s="161"/>
      <c r="B18" s="7" t="s">
        <v>94</v>
      </c>
      <c r="C18" s="30" t="s">
        <v>29</v>
      </c>
      <c r="D18" s="30" t="s">
        <v>29</v>
      </c>
      <c r="E18" s="31" t="s">
        <v>29</v>
      </c>
      <c r="F18" s="30" t="s">
        <v>29</v>
      </c>
      <c r="G18" s="31" t="s">
        <v>29</v>
      </c>
      <c r="H18" s="32" t="s">
        <v>29</v>
      </c>
    </row>
    <row r="19" spans="1:8" x14ac:dyDescent="0.25">
      <c r="A19" s="161"/>
      <c r="B19" s="7" t="s">
        <v>95</v>
      </c>
      <c r="C19" s="30" t="s">
        <v>29</v>
      </c>
      <c r="D19" s="30" t="s">
        <v>29</v>
      </c>
      <c r="E19" s="31" t="s">
        <v>29</v>
      </c>
      <c r="F19" s="30" t="s">
        <v>29</v>
      </c>
      <c r="G19" s="31" t="s">
        <v>29</v>
      </c>
      <c r="H19" s="32" t="s">
        <v>29</v>
      </c>
    </row>
    <row r="20" spans="1:8" s="71" customFormat="1" x14ac:dyDescent="0.25">
      <c r="A20" s="161"/>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76"/>
      <c r="B1" s="176"/>
      <c r="C1" s="176" t="s">
        <v>102</v>
      </c>
      <c r="D1" s="176"/>
      <c r="E1" s="176"/>
      <c r="F1" s="176"/>
      <c r="G1" s="176"/>
      <c r="H1" s="176"/>
      <c r="I1" s="159" t="s">
        <v>102</v>
      </c>
      <c r="J1" s="159"/>
      <c r="K1" s="159"/>
      <c r="L1" s="159"/>
      <c r="M1" s="159"/>
      <c r="N1" s="159"/>
      <c r="O1" s="159" t="s">
        <v>102</v>
      </c>
      <c r="P1" s="159"/>
      <c r="Q1" s="159"/>
      <c r="R1" s="159"/>
      <c r="S1" s="159"/>
      <c r="T1" s="159"/>
    </row>
    <row r="2" spans="1:20" ht="21" x14ac:dyDescent="0.25">
      <c r="A2" s="168" t="s">
        <v>35</v>
      </c>
      <c r="B2" s="174" t="s">
        <v>1</v>
      </c>
      <c r="C2" s="171" t="s">
        <v>42</v>
      </c>
      <c r="D2" s="172"/>
      <c r="E2" s="172"/>
      <c r="F2" s="172"/>
      <c r="G2" s="172"/>
      <c r="H2" s="173"/>
      <c r="I2" s="170" t="s">
        <v>50</v>
      </c>
      <c r="J2" s="170"/>
      <c r="K2" s="170"/>
      <c r="L2" s="170"/>
      <c r="M2" s="170"/>
      <c r="N2" s="170"/>
      <c r="O2" s="170" t="s">
        <v>49</v>
      </c>
      <c r="P2" s="170"/>
      <c r="Q2" s="170"/>
      <c r="R2" s="170"/>
      <c r="S2" s="170"/>
      <c r="T2" s="170"/>
    </row>
    <row r="3" spans="1:20" x14ac:dyDescent="0.25">
      <c r="A3" s="169"/>
      <c r="B3" s="175"/>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77" t="s">
        <v>36</v>
      </c>
      <c r="B4" s="7" t="s">
        <v>91</v>
      </c>
      <c r="C4" s="78"/>
      <c r="D4" s="33"/>
      <c r="E4" s="28"/>
      <c r="F4" s="33"/>
      <c r="G4" s="28"/>
      <c r="H4" s="34"/>
      <c r="I4" s="78"/>
      <c r="J4" s="33"/>
      <c r="K4" s="28"/>
      <c r="L4" s="33"/>
      <c r="M4" s="28"/>
      <c r="N4" s="34"/>
      <c r="O4" s="78"/>
      <c r="P4" s="33"/>
      <c r="Q4" s="28"/>
      <c r="R4" s="33"/>
      <c r="S4" s="28"/>
      <c r="T4" s="34"/>
    </row>
    <row r="5" spans="1:20" x14ac:dyDescent="0.25">
      <c r="A5" s="178"/>
      <c r="B5" s="7" t="s">
        <v>92</v>
      </c>
      <c r="C5" s="78">
        <v>4</v>
      </c>
      <c r="D5" s="33">
        <v>4</v>
      </c>
      <c r="E5" s="28">
        <v>1</v>
      </c>
      <c r="F5" s="33">
        <v>3</v>
      </c>
      <c r="G5" s="28">
        <v>0.75</v>
      </c>
      <c r="H5" s="34">
        <v>2.6</v>
      </c>
      <c r="I5" s="78"/>
      <c r="J5" s="33"/>
      <c r="K5" s="28"/>
      <c r="L5" s="33"/>
      <c r="M5" s="28"/>
      <c r="N5" s="34"/>
      <c r="O5" s="78"/>
      <c r="P5" s="33"/>
      <c r="Q5" s="28"/>
      <c r="R5" s="33"/>
      <c r="S5" s="28"/>
      <c r="T5" s="34"/>
    </row>
    <row r="6" spans="1:20" x14ac:dyDescent="0.25">
      <c r="A6" s="178"/>
      <c r="B6" s="7" t="s">
        <v>93</v>
      </c>
      <c r="C6" s="78">
        <v>1</v>
      </c>
      <c r="D6" s="33">
        <v>1</v>
      </c>
      <c r="E6" s="28">
        <v>1</v>
      </c>
      <c r="F6" s="33">
        <v>1</v>
      </c>
      <c r="G6" s="28">
        <v>1</v>
      </c>
      <c r="H6" s="34">
        <v>3.7</v>
      </c>
      <c r="I6" s="78"/>
      <c r="J6" s="33"/>
      <c r="K6" s="28"/>
      <c r="L6" s="33"/>
      <c r="M6" s="28"/>
      <c r="N6" s="34"/>
      <c r="O6" s="78"/>
      <c r="P6" s="33"/>
      <c r="Q6" s="28"/>
      <c r="R6" s="33"/>
      <c r="S6" s="28"/>
      <c r="T6" s="34"/>
    </row>
    <row r="7" spans="1:20" x14ac:dyDescent="0.25">
      <c r="A7" s="178"/>
      <c r="B7" s="7" t="s">
        <v>94</v>
      </c>
      <c r="C7" s="78">
        <v>1</v>
      </c>
      <c r="D7" s="33">
        <v>1</v>
      </c>
      <c r="E7" s="28">
        <v>1</v>
      </c>
      <c r="F7" s="33">
        <v>1</v>
      </c>
      <c r="G7" s="28">
        <v>1</v>
      </c>
      <c r="H7" s="34">
        <v>4</v>
      </c>
      <c r="I7" s="117" t="s">
        <v>29</v>
      </c>
      <c r="J7" s="118" t="s">
        <v>29</v>
      </c>
      <c r="K7" s="31" t="s">
        <v>29</v>
      </c>
      <c r="L7" s="118" t="s">
        <v>29</v>
      </c>
      <c r="M7" s="31" t="s">
        <v>29</v>
      </c>
      <c r="N7" s="119" t="s">
        <v>29</v>
      </c>
      <c r="O7" s="117" t="s">
        <v>29</v>
      </c>
      <c r="P7" s="118" t="s">
        <v>29</v>
      </c>
      <c r="Q7" s="31" t="s">
        <v>29</v>
      </c>
      <c r="R7" s="118" t="s">
        <v>29</v>
      </c>
      <c r="S7" s="31" t="s">
        <v>29</v>
      </c>
      <c r="T7" s="119" t="s">
        <v>29</v>
      </c>
    </row>
    <row r="8" spans="1:20" x14ac:dyDescent="0.25">
      <c r="A8" s="178"/>
      <c r="B8" s="7" t="s">
        <v>95</v>
      </c>
      <c r="C8" s="117" t="s">
        <v>29</v>
      </c>
      <c r="D8" s="118" t="s">
        <v>29</v>
      </c>
      <c r="E8" s="31" t="s">
        <v>29</v>
      </c>
      <c r="F8" s="118" t="s">
        <v>29</v>
      </c>
      <c r="G8" s="31" t="s">
        <v>29</v>
      </c>
      <c r="H8" s="119" t="s">
        <v>29</v>
      </c>
      <c r="I8" s="117" t="s">
        <v>29</v>
      </c>
      <c r="J8" s="118" t="s">
        <v>29</v>
      </c>
      <c r="K8" s="31" t="s">
        <v>29</v>
      </c>
      <c r="L8" s="118" t="s">
        <v>29</v>
      </c>
      <c r="M8" s="31" t="s">
        <v>29</v>
      </c>
      <c r="N8" s="119" t="s">
        <v>29</v>
      </c>
      <c r="O8" s="117" t="s">
        <v>29</v>
      </c>
      <c r="P8" s="118" t="s">
        <v>29</v>
      </c>
      <c r="Q8" s="31" t="s">
        <v>29</v>
      </c>
      <c r="R8" s="118" t="s">
        <v>29</v>
      </c>
      <c r="S8" s="31" t="s">
        <v>29</v>
      </c>
      <c r="T8" s="119" t="s">
        <v>29</v>
      </c>
    </row>
    <row r="9" spans="1:20" s="71" customFormat="1" x14ac:dyDescent="0.25">
      <c r="A9" s="179"/>
      <c r="B9" s="53" t="s">
        <v>27</v>
      </c>
      <c r="C9" s="79">
        <f>IFERROR(SUM(C4:C8), "--")</f>
        <v>6</v>
      </c>
      <c r="D9" s="67">
        <f>IFERROR(SUM(D4:D8), "--")</f>
        <v>6</v>
      </c>
      <c r="E9" s="68">
        <f>IFERROR(D9/C9, "--")</f>
        <v>1</v>
      </c>
      <c r="F9" s="67">
        <f>IFERROR(SUM(F4:F8), "--")</f>
        <v>5</v>
      </c>
      <c r="G9" s="68">
        <f>IFERROR(F9/C9, "--")</f>
        <v>0.83333333333333337</v>
      </c>
      <c r="H9" s="69" t="s">
        <v>29</v>
      </c>
      <c r="I9" s="79">
        <f>IFERROR(SUM(I4:I8), "--")</f>
        <v>0</v>
      </c>
      <c r="J9" s="67">
        <f>IFERROR(SUM(J4:J8), "--")</f>
        <v>0</v>
      </c>
      <c r="K9" s="68" t="str">
        <f>IFERROR(J9/I9, "--")</f>
        <v>--</v>
      </c>
      <c r="L9" s="67">
        <f>IFERROR(SUM(L4:L8), "--")</f>
        <v>0</v>
      </c>
      <c r="M9" s="68" t="str">
        <f>IFERROR(L9/I9, "--")</f>
        <v>--</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80" t="s">
        <v>37</v>
      </c>
      <c r="B10" s="35" t="s">
        <v>91</v>
      </c>
      <c r="C10" s="83" t="s">
        <v>29</v>
      </c>
      <c r="D10" s="38" t="s">
        <v>29</v>
      </c>
      <c r="E10" s="91" t="s">
        <v>29</v>
      </c>
      <c r="F10" s="38" t="s">
        <v>29</v>
      </c>
      <c r="G10" s="91" t="s">
        <v>29</v>
      </c>
      <c r="H10" s="90" t="s">
        <v>29</v>
      </c>
      <c r="I10" s="83" t="s">
        <v>29</v>
      </c>
      <c r="J10" s="38" t="s">
        <v>29</v>
      </c>
      <c r="K10" s="91" t="s">
        <v>29</v>
      </c>
      <c r="L10" s="38" t="s">
        <v>29</v>
      </c>
      <c r="M10" s="91" t="s">
        <v>29</v>
      </c>
      <c r="N10" s="90" t="s">
        <v>29</v>
      </c>
      <c r="O10" s="83" t="s">
        <v>29</v>
      </c>
      <c r="P10" s="38" t="s">
        <v>29</v>
      </c>
      <c r="Q10" s="91" t="s">
        <v>29</v>
      </c>
      <c r="R10" s="38" t="s">
        <v>29</v>
      </c>
      <c r="S10" s="91" t="s">
        <v>29</v>
      </c>
      <c r="T10" s="90" t="s">
        <v>29</v>
      </c>
    </row>
    <row r="11" spans="1:20" x14ac:dyDescent="0.25">
      <c r="A11" s="181"/>
      <c r="B11" s="35" t="s">
        <v>92</v>
      </c>
      <c r="C11" s="83" t="s">
        <v>29</v>
      </c>
      <c r="D11" s="38" t="s">
        <v>29</v>
      </c>
      <c r="E11" s="91" t="s">
        <v>29</v>
      </c>
      <c r="F11" s="38" t="s">
        <v>29</v>
      </c>
      <c r="G11" s="91" t="s">
        <v>29</v>
      </c>
      <c r="H11" s="90" t="s">
        <v>29</v>
      </c>
      <c r="I11" s="83" t="s">
        <v>29</v>
      </c>
      <c r="J11" s="38" t="s">
        <v>29</v>
      </c>
      <c r="K11" s="91" t="s">
        <v>29</v>
      </c>
      <c r="L11" s="38" t="s">
        <v>29</v>
      </c>
      <c r="M11" s="91" t="s">
        <v>29</v>
      </c>
      <c r="N11" s="90" t="s">
        <v>29</v>
      </c>
      <c r="O11" s="83" t="s">
        <v>29</v>
      </c>
      <c r="P11" s="38" t="s">
        <v>29</v>
      </c>
      <c r="Q11" s="91" t="s">
        <v>29</v>
      </c>
      <c r="R11" s="38" t="s">
        <v>29</v>
      </c>
      <c r="S11" s="91" t="s">
        <v>29</v>
      </c>
      <c r="T11" s="90" t="s">
        <v>29</v>
      </c>
    </row>
    <row r="12" spans="1:20" x14ac:dyDescent="0.25">
      <c r="A12" s="181"/>
      <c r="B12" s="35" t="s">
        <v>93</v>
      </c>
      <c r="C12" s="83" t="s">
        <v>29</v>
      </c>
      <c r="D12" s="38" t="s">
        <v>29</v>
      </c>
      <c r="E12" s="91" t="s">
        <v>29</v>
      </c>
      <c r="F12" s="38" t="s">
        <v>29</v>
      </c>
      <c r="G12" s="91" t="s">
        <v>29</v>
      </c>
      <c r="H12" s="90" t="s">
        <v>29</v>
      </c>
      <c r="I12" s="83" t="s">
        <v>29</v>
      </c>
      <c r="J12" s="38" t="s">
        <v>29</v>
      </c>
      <c r="K12" s="91" t="s">
        <v>29</v>
      </c>
      <c r="L12" s="38" t="s">
        <v>29</v>
      </c>
      <c r="M12" s="91" t="s">
        <v>29</v>
      </c>
      <c r="N12" s="120" t="s">
        <v>29</v>
      </c>
      <c r="O12" s="83" t="s">
        <v>29</v>
      </c>
      <c r="P12" s="38" t="s">
        <v>29</v>
      </c>
      <c r="Q12" s="91" t="s">
        <v>29</v>
      </c>
      <c r="R12" s="38" t="s">
        <v>29</v>
      </c>
      <c r="S12" s="91" t="s">
        <v>29</v>
      </c>
      <c r="T12" s="90" t="s">
        <v>29</v>
      </c>
    </row>
    <row r="13" spans="1:20" x14ac:dyDescent="0.25">
      <c r="A13" s="181"/>
      <c r="B13" s="35" t="s">
        <v>94</v>
      </c>
      <c r="C13" s="83" t="s">
        <v>29</v>
      </c>
      <c r="D13" s="38" t="s">
        <v>29</v>
      </c>
      <c r="E13" s="91" t="s">
        <v>29</v>
      </c>
      <c r="F13" s="38" t="s">
        <v>29</v>
      </c>
      <c r="G13" s="91" t="s">
        <v>29</v>
      </c>
      <c r="H13" s="90" t="s">
        <v>29</v>
      </c>
      <c r="I13" s="83" t="s">
        <v>29</v>
      </c>
      <c r="J13" s="38" t="s">
        <v>29</v>
      </c>
      <c r="K13" s="91" t="s">
        <v>29</v>
      </c>
      <c r="L13" s="38" t="s">
        <v>29</v>
      </c>
      <c r="M13" s="91" t="s">
        <v>29</v>
      </c>
      <c r="N13" s="90" t="s">
        <v>29</v>
      </c>
      <c r="O13" s="83" t="s">
        <v>29</v>
      </c>
      <c r="P13" s="38" t="s">
        <v>29</v>
      </c>
      <c r="Q13" s="91" t="s">
        <v>29</v>
      </c>
      <c r="R13" s="38" t="s">
        <v>29</v>
      </c>
      <c r="S13" s="91" t="s">
        <v>29</v>
      </c>
      <c r="T13" s="90" t="s">
        <v>29</v>
      </c>
    </row>
    <row r="14" spans="1:20" x14ac:dyDescent="0.25">
      <c r="A14" s="181"/>
      <c r="B14" s="35" t="s">
        <v>95</v>
      </c>
      <c r="C14" s="83" t="s">
        <v>29</v>
      </c>
      <c r="D14" s="38" t="s">
        <v>29</v>
      </c>
      <c r="E14" s="91" t="s">
        <v>29</v>
      </c>
      <c r="F14" s="38" t="s">
        <v>29</v>
      </c>
      <c r="G14" s="91" t="s">
        <v>29</v>
      </c>
      <c r="H14" s="90" t="s">
        <v>29</v>
      </c>
      <c r="I14" s="83" t="s">
        <v>29</v>
      </c>
      <c r="J14" s="38" t="s">
        <v>29</v>
      </c>
      <c r="K14" s="91" t="s">
        <v>29</v>
      </c>
      <c r="L14" s="38" t="s">
        <v>29</v>
      </c>
      <c r="M14" s="91" t="s">
        <v>29</v>
      </c>
      <c r="N14" s="90" t="s">
        <v>29</v>
      </c>
      <c r="O14" s="83" t="s">
        <v>29</v>
      </c>
      <c r="P14" s="38" t="s">
        <v>29</v>
      </c>
      <c r="Q14" s="91" t="s">
        <v>29</v>
      </c>
      <c r="R14" s="38" t="s">
        <v>29</v>
      </c>
      <c r="S14" s="91" t="s">
        <v>29</v>
      </c>
      <c r="T14" s="90" t="s">
        <v>29</v>
      </c>
    </row>
    <row r="15" spans="1:20" s="71" customFormat="1" x14ac:dyDescent="0.25">
      <c r="A15" s="182"/>
      <c r="B15" s="72" t="s">
        <v>27</v>
      </c>
      <c r="C15" s="81">
        <f>IFERROR(SUM(C10:C14), "--")</f>
        <v>0</v>
      </c>
      <c r="D15" s="73">
        <f>IFERROR(SUM(D10:D14), "--")</f>
        <v>0</v>
      </c>
      <c r="E15" s="74" t="str">
        <f>IFERROR(D15/C15, "--")</f>
        <v>--</v>
      </c>
      <c r="F15" s="73">
        <f>IFERROR(SUM(F10:F14), "--")</f>
        <v>0</v>
      </c>
      <c r="G15" s="74" t="str">
        <f>IFERROR(F15/C15, "--")</f>
        <v>--</v>
      </c>
      <c r="H15" s="75" t="s">
        <v>29</v>
      </c>
      <c r="I15" s="81">
        <f>IFERROR(SUM(I10:I14), "--")</f>
        <v>0</v>
      </c>
      <c r="J15" s="73">
        <f>IFERROR(SUM(J10:J14), "--")</f>
        <v>0</v>
      </c>
      <c r="K15" s="74" t="str">
        <f>IFERROR(J15/I15, "--")</f>
        <v>--</v>
      </c>
      <c r="L15" s="73">
        <f>IFERROR(SUM(L10:L14), "--")</f>
        <v>0</v>
      </c>
      <c r="M15" s="74" t="str">
        <f>IFERROR(L15/I15, "--")</f>
        <v>--</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83" t="s">
        <v>13</v>
      </c>
      <c r="B16" s="7" t="s">
        <v>91</v>
      </c>
      <c r="C16" s="78">
        <v>2</v>
      </c>
      <c r="D16" s="33">
        <v>2</v>
      </c>
      <c r="E16" s="28">
        <v>1</v>
      </c>
      <c r="F16" s="33">
        <v>2</v>
      </c>
      <c r="G16" s="28">
        <v>1</v>
      </c>
      <c r="H16" s="34">
        <v>3.7</v>
      </c>
      <c r="I16" s="117" t="s">
        <v>29</v>
      </c>
      <c r="J16" s="118" t="s">
        <v>29</v>
      </c>
      <c r="K16" s="31" t="s">
        <v>29</v>
      </c>
      <c r="L16" s="118" t="s">
        <v>29</v>
      </c>
      <c r="M16" s="31" t="s">
        <v>29</v>
      </c>
      <c r="N16" s="119" t="s">
        <v>29</v>
      </c>
      <c r="O16" s="117" t="s">
        <v>29</v>
      </c>
      <c r="P16" s="118" t="s">
        <v>29</v>
      </c>
      <c r="Q16" s="31" t="s">
        <v>29</v>
      </c>
      <c r="R16" s="118" t="s">
        <v>29</v>
      </c>
      <c r="S16" s="31" t="s">
        <v>29</v>
      </c>
      <c r="T16" s="119" t="s">
        <v>29</v>
      </c>
    </row>
    <row r="17" spans="1:20" x14ac:dyDescent="0.25">
      <c r="A17" s="184"/>
      <c r="B17" s="7" t="s">
        <v>92</v>
      </c>
      <c r="C17" s="78">
        <v>1</v>
      </c>
      <c r="D17" s="33">
        <v>1</v>
      </c>
      <c r="E17" s="28">
        <v>1</v>
      </c>
      <c r="F17" s="33">
        <v>1</v>
      </c>
      <c r="G17" s="28">
        <v>1</v>
      </c>
      <c r="H17" s="34">
        <v>3.7</v>
      </c>
      <c r="I17" s="117" t="s">
        <v>29</v>
      </c>
      <c r="J17" s="118" t="s">
        <v>29</v>
      </c>
      <c r="K17" s="31" t="s">
        <v>29</v>
      </c>
      <c r="L17" s="118" t="s">
        <v>29</v>
      </c>
      <c r="M17" s="31" t="s">
        <v>29</v>
      </c>
      <c r="N17" s="119" t="s">
        <v>29</v>
      </c>
      <c r="O17" s="117" t="s">
        <v>29</v>
      </c>
      <c r="P17" s="118" t="s">
        <v>29</v>
      </c>
      <c r="Q17" s="31" t="s">
        <v>29</v>
      </c>
      <c r="R17" s="118" t="s">
        <v>29</v>
      </c>
      <c r="S17" s="31" t="s">
        <v>29</v>
      </c>
      <c r="T17" s="119" t="s">
        <v>29</v>
      </c>
    </row>
    <row r="18" spans="1:20" x14ac:dyDescent="0.25">
      <c r="A18" s="184"/>
      <c r="B18" s="7" t="s">
        <v>93</v>
      </c>
      <c r="C18" s="78">
        <v>6</v>
      </c>
      <c r="D18" s="33">
        <v>5</v>
      </c>
      <c r="E18" s="28">
        <v>0.83333333333333337</v>
      </c>
      <c r="F18" s="33">
        <v>5</v>
      </c>
      <c r="G18" s="28">
        <v>0.83333333333333337</v>
      </c>
      <c r="H18" s="34">
        <v>3.2</v>
      </c>
      <c r="I18" s="117" t="s">
        <v>29</v>
      </c>
      <c r="J18" s="118" t="s">
        <v>29</v>
      </c>
      <c r="K18" s="31" t="s">
        <v>29</v>
      </c>
      <c r="L18" s="118" t="s">
        <v>29</v>
      </c>
      <c r="M18" s="31" t="s">
        <v>29</v>
      </c>
      <c r="N18" s="119" t="s">
        <v>29</v>
      </c>
      <c r="O18" s="117" t="s">
        <v>29</v>
      </c>
      <c r="P18" s="118" t="s">
        <v>29</v>
      </c>
      <c r="Q18" s="31" t="s">
        <v>29</v>
      </c>
      <c r="R18" s="118" t="s">
        <v>29</v>
      </c>
      <c r="S18" s="31" t="s">
        <v>29</v>
      </c>
      <c r="T18" s="119" t="s">
        <v>29</v>
      </c>
    </row>
    <row r="19" spans="1:20" x14ac:dyDescent="0.25">
      <c r="A19" s="184"/>
      <c r="B19" s="7" t="s">
        <v>94</v>
      </c>
      <c r="C19" s="78">
        <v>4</v>
      </c>
      <c r="D19" s="33">
        <v>4</v>
      </c>
      <c r="E19" s="28">
        <v>1</v>
      </c>
      <c r="F19" s="33">
        <v>4</v>
      </c>
      <c r="G19" s="28">
        <v>1</v>
      </c>
      <c r="H19" s="34">
        <v>4</v>
      </c>
      <c r="I19" s="117" t="s">
        <v>29</v>
      </c>
      <c r="J19" s="118" t="s">
        <v>29</v>
      </c>
      <c r="K19" s="31" t="s">
        <v>29</v>
      </c>
      <c r="L19" s="118" t="s">
        <v>29</v>
      </c>
      <c r="M19" s="31" t="s">
        <v>29</v>
      </c>
      <c r="N19" s="119" t="s">
        <v>29</v>
      </c>
      <c r="O19" s="117" t="s">
        <v>29</v>
      </c>
      <c r="P19" s="118" t="s">
        <v>29</v>
      </c>
      <c r="Q19" s="31" t="s">
        <v>29</v>
      </c>
      <c r="R19" s="118" t="s">
        <v>29</v>
      </c>
      <c r="S19" s="31" t="s">
        <v>29</v>
      </c>
      <c r="T19" s="119" t="s">
        <v>29</v>
      </c>
    </row>
    <row r="20" spans="1:20" x14ac:dyDescent="0.25">
      <c r="A20" s="184"/>
      <c r="B20" s="7" t="s">
        <v>95</v>
      </c>
      <c r="C20" s="78">
        <v>1</v>
      </c>
      <c r="D20" s="33">
        <v>1</v>
      </c>
      <c r="E20" s="28">
        <v>1</v>
      </c>
      <c r="F20" s="33">
        <v>1</v>
      </c>
      <c r="G20" s="28">
        <v>1</v>
      </c>
      <c r="H20" s="34">
        <v>4</v>
      </c>
      <c r="I20" s="117" t="s">
        <v>29</v>
      </c>
      <c r="J20" s="118" t="s">
        <v>29</v>
      </c>
      <c r="K20" s="31" t="s">
        <v>29</v>
      </c>
      <c r="L20" s="118" t="s">
        <v>29</v>
      </c>
      <c r="M20" s="31" t="s">
        <v>29</v>
      </c>
      <c r="N20" s="119" t="s">
        <v>29</v>
      </c>
      <c r="O20" s="117" t="s">
        <v>29</v>
      </c>
      <c r="P20" s="118" t="s">
        <v>29</v>
      </c>
      <c r="Q20" s="31" t="s">
        <v>29</v>
      </c>
      <c r="R20" s="118" t="s">
        <v>29</v>
      </c>
      <c r="S20" s="31" t="s">
        <v>29</v>
      </c>
      <c r="T20" s="119" t="s">
        <v>29</v>
      </c>
    </row>
    <row r="21" spans="1:20" s="71" customFormat="1" x14ac:dyDescent="0.25">
      <c r="A21" s="185"/>
      <c r="B21" s="53" t="s">
        <v>27</v>
      </c>
      <c r="C21" s="79">
        <f>IFERROR(SUM(C16:C20), "--")</f>
        <v>14</v>
      </c>
      <c r="D21" s="67">
        <f>IFERROR(SUM(D16:D20), "--")</f>
        <v>13</v>
      </c>
      <c r="E21" s="68">
        <f>IFERROR(D21/C21, "--")</f>
        <v>0.9285714285714286</v>
      </c>
      <c r="F21" s="67">
        <f>IFERROR(SUM(F16:F20), "--")</f>
        <v>13</v>
      </c>
      <c r="G21" s="68">
        <f>IFERROR(F21/C21, "--")</f>
        <v>0.9285714285714286</v>
      </c>
      <c r="H21" s="70" t="s">
        <v>29</v>
      </c>
      <c r="I21" s="79">
        <f>IFERROR(SUM(I16:I20), "--")</f>
        <v>0</v>
      </c>
      <c r="J21" s="67">
        <f>IFERROR(SUM(J16:J20), "--")</f>
        <v>0</v>
      </c>
      <c r="K21" s="68" t="str">
        <f>IFERROR(J21/I21, "--")</f>
        <v>--</v>
      </c>
      <c r="L21" s="67">
        <f>IFERROR(SUM(L16:L20), "--")</f>
        <v>0</v>
      </c>
      <c r="M21" s="68" t="str">
        <f>IFERROR(L21/I21, "--")</f>
        <v>--</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6" t="s">
        <v>14</v>
      </c>
      <c r="B22" s="35" t="s">
        <v>91</v>
      </c>
      <c r="C22" s="83" t="s">
        <v>29</v>
      </c>
      <c r="D22" s="38" t="s">
        <v>29</v>
      </c>
      <c r="E22" s="91" t="s">
        <v>29</v>
      </c>
      <c r="F22" s="38" t="s">
        <v>29</v>
      </c>
      <c r="G22" s="91" t="s">
        <v>29</v>
      </c>
      <c r="H22" s="90" t="s">
        <v>29</v>
      </c>
      <c r="I22" s="83" t="s">
        <v>29</v>
      </c>
      <c r="J22" s="38" t="s">
        <v>29</v>
      </c>
      <c r="K22" s="91" t="s">
        <v>29</v>
      </c>
      <c r="L22" s="38" t="s">
        <v>29</v>
      </c>
      <c r="M22" s="91" t="s">
        <v>29</v>
      </c>
      <c r="N22" s="90" t="s">
        <v>29</v>
      </c>
      <c r="O22" s="83" t="s">
        <v>29</v>
      </c>
      <c r="P22" s="38" t="s">
        <v>29</v>
      </c>
      <c r="Q22" s="91" t="s">
        <v>29</v>
      </c>
      <c r="R22" s="38" t="s">
        <v>29</v>
      </c>
      <c r="S22" s="91" t="s">
        <v>29</v>
      </c>
      <c r="T22" s="90" t="s">
        <v>29</v>
      </c>
    </row>
    <row r="23" spans="1:20" x14ac:dyDescent="0.25">
      <c r="A23" s="147"/>
      <c r="B23" s="35" t="s">
        <v>92</v>
      </c>
      <c r="C23" s="80">
        <v>1</v>
      </c>
      <c r="D23" s="36">
        <v>1</v>
      </c>
      <c r="E23" s="58">
        <v>1</v>
      </c>
      <c r="F23" s="36">
        <v>1</v>
      </c>
      <c r="G23" s="58">
        <v>1</v>
      </c>
      <c r="H23" s="37">
        <v>3.7</v>
      </c>
      <c r="I23" s="83" t="s">
        <v>29</v>
      </c>
      <c r="J23" s="38" t="s">
        <v>29</v>
      </c>
      <c r="K23" s="91" t="s">
        <v>29</v>
      </c>
      <c r="L23" s="38" t="s">
        <v>29</v>
      </c>
      <c r="M23" s="91" t="s">
        <v>29</v>
      </c>
      <c r="N23" s="90" t="s">
        <v>29</v>
      </c>
      <c r="O23" s="83" t="s">
        <v>29</v>
      </c>
      <c r="P23" s="38" t="s">
        <v>29</v>
      </c>
      <c r="Q23" s="91" t="s">
        <v>29</v>
      </c>
      <c r="R23" s="38" t="s">
        <v>29</v>
      </c>
      <c r="S23" s="91" t="s">
        <v>29</v>
      </c>
      <c r="T23" s="90" t="s">
        <v>29</v>
      </c>
    </row>
    <row r="24" spans="1:20" x14ac:dyDescent="0.25">
      <c r="A24" s="147"/>
      <c r="B24" s="35" t="s">
        <v>93</v>
      </c>
      <c r="C24" s="83" t="s">
        <v>29</v>
      </c>
      <c r="D24" s="38" t="s">
        <v>29</v>
      </c>
      <c r="E24" s="91" t="s">
        <v>29</v>
      </c>
      <c r="F24" s="38" t="s">
        <v>29</v>
      </c>
      <c r="G24" s="91" t="s">
        <v>29</v>
      </c>
      <c r="H24" s="90" t="s">
        <v>29</v>
      </c>
      <c r="I24" s="83" t="s">
        <v>29</v>
      </c>
      <c r="J24" s="38" t="s">
        <v>29</v>
      </c>
      <c r="K24" s="91" t="s">
        <v>29</v>
      </c>
      <c r="L24" s="38" t="s">
        <v>29</v>
      </c>
      <c r="M24" s="91" t="s">
        <v>29</v>
      </c>
      <c r="N24" s="90" t="s">
        <v>29</v>
      </c>
      <c r="O24" s="83" t="s">
        <v>29</v>
      </c>
      <c r="P24" s="38" t="s">
        <v>29</v>
      </c>
      <c r="Q24" s="91" t="s">
        <v>29</v>
      </c>
      <c r="R24" s="38" t="s">
        <v>29</v>
      </c>
      <c r="S24" s="91" t="s">
        <v>29</v>
      </c>
      <c r="T24" s="90" t="s">
        <v>29</v>
      </c>
    </row>
    <row r="25" spans="1:20" x14ac:dyDescent="0.25">
      <c r="A25" s="147"/>
      <c r="B25" s="35" t="s">
        <v>94</v>
      </c>
      <c r="C25" s="80">
        <v>1</v>
      </c>
      <c r="D25" s="36">
        <v>1</v>
      </c>
      <c r="E25" s="58">
        <v>1</v>
      </c>
      <c r="F25" s="36">
        <v>1</v>
      </c>
      <c r="G25" s="58">
        <v>1</v>
      </c>
      <c r="H25" s="37">
        <v>4</v>
      </c>
      <c r="I25" s="83" t="s">
        <v>29</v>
      </c>
      <c r="J25" s="38" t="s">
        <v>29</v>
      </c>
      <c r="K25" s="91" t="s">
        <v>29</v>
      </c>
      <c r="L25" s="38" t="s">
        <v>29</v>
      </c>
      <c r="M25" s="91" t="s">
        <v>29</v>
      </c>
      <c r="N25" s="90" t="s">
        <v>29</v>
      </c>
      <c r="O25" s="83" t="s">
        <v>29</v>
      </c>
      <c r="P25" s="38" t="s">
        <v>29</v>
      </c>
      <c r="Q25" s="91" t="s">
        <v>29</v>
      </c>
      <c r="R25" s="38" t="s">
        <v>29</v>
      </c>
      <c r="S25" s="91" t="s">
        <v>29</v>
      </c>
      <c r="T25" s="90" t="s">
        <v>29</v>
      </c>
    </row>
    <row r="26" spans="1:20" x14ac:dyDescent="0.25">
      <c r="A26" s="147"/>
      <c r="B26" s="35" t="s">
        <v>95</v>
      </c>
      <c r="C26" s="83" t="s">
        <v>29</v>
      </c>
      <c r="D26" s="38" t="s">
        <v>29</v>
      </c>
      <c r="E26" s="91" t="s">
        <v>29</v>
      </c>
      <c r="F26" s="38" t="s">
        <v>29</v>
      </c>
      <c r="G26" s="91" t="s">
        <v>29</v>
      </c>
      <c r="H26" s="90" t="s">
        <v>29</v>
      </c>
      <c r="I26" s="83" t="s">
        <v>29</v>
      </c>
      <c r="J26" s="38" t="s">
        <v>29</v>
      </c>
      <c r="K26" s="91" t="s">
        <v>29</v>
      </c>
      <c r="L26" s="38" t="s">
        <v>29</v>
      </c>
      <c r="M26" s="91" t="s">
        <v>29</v>
      </c>
      <c r="N26" s="90" t="s">
        <v>29</v>
      </c>
      <c r="O26" s="83" t="s">
        <v>29</v>
      </c>
      <c r="P26" s="38" t="s">
        <v>29</v>
      </c>
      <c r="Q26" s="91" t="s">
        <v>29</v>
      </c>
      <c r="R26" s="38" t="s">
        <v>29</v>
      </c>
      <c r="S26" s="91" t="s">
        <v>29</v>
      </c>
      <c r="T26" s="90" t="s">
        <v>29</v>
      </c>
    </row>
    <row r="27" spans="1:20" s="71" customFormat="1" x14ac:dyDescent="0.25">
      <c r="A27" s="148"/>
      <c r="B27" s="72" t="s">
        <v>27</v>
      </c>
      <c r="C27" s="81">
        <f>IFERROR(SUM(C22:C26), "--")</f>
        <v>2</v>
      </c>
      <c r="D27" s="73">
        <f>IFERROR(SUM(D22:D26), "--")</f>
        <v>2</v>
      </c>
      <c r="E27" s="74">
        <f>IFERROR(D27/C27, "--")</f>
        <v>1</v>
      </c>
      <c r="F27" s="73">
        <f>IFERROR(SUM(F22:F26), "--")</f>
        <v>2</v>
      </c>
      <c r="G27" s="74">
        <f>IFERROR(F27/C27, "--")</f>
        <v>1</v>
      </c>
      <c r="H27" s="75" t="s">
        <v>29</v>
      </c>
      <c r="I27" s="81">
        <f>IFERROR(SUM(I22:I26), "--")</f>
        <v>0</v>
      </c>
      <c r="J27" s="73">
        <f>IFERROR(SUM(J22:J26), "--")</f>
        <v>0</v>
      </c>
      <c r="K27" s="74" t="str">
        <f>IFERROR(J27/I27, "--")</f>
        <v>--</v>
      </c>
      <c r="L27" s="73">
        <f>IFERROR(SUM(L22:L26), "--")</f>
        <v>0</v>
      </c>
      <c r="M27" s="74" t="str">
        <f>IFERROR(L27/I27, "--")</f>
        <v>--</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83" t="s">
        <v>87</v>
      </c>
      <c r="B28" s="7" t="s">
        <v>91</v>
      </c>
      <c r="C28" s="78">
        <v>1</v>
      </c>
      <c r="D28" s="33">
        <v>1</v>
      </c>
      <c r="E28" s="28">
        <v>1</v>
      </c>
      <c r="F28" s="33">
        <v>1</v>
      </c>
      <c r="G28" s="28">
        <v>1</v>
      </c>
      <c r="H28" s="34">
        <v>2</v>
      </c>
      <c r="I28" s="117" t="s">
        <v>29</v>
      </c>
      <c r="J28" s="118" t="s">
        <v>29</v>
      </c>
      <c r="K28" s="31" t="s">
        <v>29</v>
      </c>
      <c r="L28" s="118" t="s">
        <v>29</v>
      </c>
      <c r="M28" s="31" t="s">
        <v>29</v>
      </c>
      <c r="N28" s="119" t="s">
        <v>29</v>
      </c>
      <c r="O28" s="117" t="s">
        <v>29</v>
      </c>
      <c r="P28" s="118" t="s">
        <v>29</v>
      </c>
      <c r="Q28" s="31" t="s">
        <v>29</v>
      </c>
      <c r="R28" s="118" t="s">
        <v>29</v>
      </c>
      <c r="S28" s="31" t="s">
        <v>29</v>
      </c>
      <c r="T28" s="119" t="s">
        <v>29</v>
      </c>
    </row>
    <row r="29" spans="1:20" x14ac:dyDescent="0.25">
      <c r="A29" s="184"/>
      <c r="B29" s="7" t="s">
        <v>92</v>
      </c>
      <c r="C29" s="78">
        <v>4</v>
      </c>
      <c r="D29" s="33">
        <v>4</v>
      </c>
      <c r="E29" s="28">
        <v>1</v>
      </c>
      <c r="F29" s="33">
        <v>3</v>
      </c>
      <c r="G29" s="28">
        <v>0.75</v>
      </c>
      <c r="H29" s="34">
        <v>3</v>
      </c>
      <c r="I29" s="117" t="s">
        <v>29</v>
      </c>
      <c r="J29" s="118" t="s">
        <v>29</v>
      </c>
      <c r="K29" s="31" t="s">
        <v>29</v>
      </c>
      <c r="L29" s="118" t="s">
        <v>29</v>
      </c>
      <c r="M29" s="31" t="s">
        <v>29</v>
      </c>
      <c r="N29" s="119" t="s">
        <v>29</v>
      </c>
      <c r="O29" s="117" t="s">
        <v>29</v>
      </c>
      <c r="P29" s="118" t="s">
        <v>29</v>
      </c>
      <c r="Q29" s="31" t="s">
        <v>29</v>
      </c>
      <c r="R29" s="118" t="s">
        <v>29</v>
      </c>
      <c r="S29" s="31" t="s">
        <v>29</v>
      </c>
      <c r="T29" s="119" t="s">
        <v>29</v>
      </c>
    </row>
    <row r="30" spans="1:20" x14ac:dyDescent="0.25">
      <c r="A30" s="184"/>
      <c r="B30" s="7" t="s">
        <v>93</v>
      </c>
      <c r="C30" s="78">
        <v>3</v>
      </c>
      <c r="D30" s="33">
        <v>3</v>
      </c>
      <c r="E30" s="28">
        <v>1</v>
      </c>
      <c r="F30" s="33">
        <v>2</v>
      </c>
      <c r="G30" s="28">
        <v>0.66666666666666663</v>
      </c>
      <c r="H30" s="34">
        <v>2.0999999999999996</v>
      </c>
      <c r="I30" s="117" t="s">
        <v>29</v>
      </c>
      <c r="J30" s="118" t="s">
        <v>29</v>
      </c>
      <c r="K30" s="31" t="s">
        <v>29</v>
      </c>
      <c r="L30" s="118" t="s">
        <v>29</v>
      </c>
      <c r="M30" s="31" t="s">
        <v>29</v>
      </c>
      <c r="N30" s="119" t="s">
        <v>29</v>
      </c>
      <c r="O30" s="117" t="s">
        <v>29</v>
      </c>
      <c r="P30" s="118" t="s">
        <v>29</v>
      </c>
      <c r="Q30" s="31" t="s">
        <v>29</v>
      </c>
      <c r="R30" s="118" t="s">
        <v>29</v>
      </c>
      <c r="S30" s="31" t="s">
        <v>29</v>
      </c>
      <c r="T30" s="119" t="s">
        <v>29</v>
      </c>
    </row>
    <row r="31" spans="1:20" x14ac:dyDescent="0.25">
      <c r="A31" s="184"/>
      <c r="B31" s="7" t="s">
        <v>94</v>
      </c>
      <c r="C31" s="78">
        <v>9</v>
      </c>
      <c r="D31" s="33">
        <v>8</v>
      </c>
      <c r="E31" s="28">
        <v>0.88888888888888884</v>
      </c>
      <c r="F31" s="33">
        <v>8</v>
      </c>
      <c r="G31" s="28">
        <v>0.88888888888888884</v>
      </c>
      <c r="H31" s="34">
        <v>3.5999999999999996</v>
      </c>
      <c r="I31" s="117" t="s">
        <v>29</v>
      </c>
      <c r="J31" s="118" t="s">
        <v>29</v>
      </c>
      <c r="K31" s="31" t="s">
        <v>29</v>
      </c>
      <c r="L31" s="118" t="s">
        <v>29</v>
      </c>
      <c r="M31" s="31" t="s">
        <v>29</v>
      </c>
      <c r="N31" s="119" t="s">
        <v>29</v>
      </c>
      <c r="O31" s="117" t="s">
        <v>29</v>
      </c>
      <c r="P31" s="118" t="s">
        <v>29</v>
      </c>
      <c r="Q31" s="31" t="s">
        <v>29</v>
      </c>
      <c r="R31" s="118" t="s">
        <v>29</v>
      </c>
      <c r="S31" s="31" t="s">
        <v>29</v>
      </c>
      <c r="T31" s="119" t="s">
        <v>29</v>
      </c>
    </row>
    <row r="32" spans="1:20" x14ac:dyDescent="0.25">
      <c r="A32" s="184"/>
      <c r="B32" s="7" t="s">
        <v>95</v>
      </c>
      <c r="C32" s="78">
        <v>4</v>
      </c>
      <c r="D32" s="33">
        <v>4</v>
      </c>
      <c r="E32" s="28">
        <v>1</v>
      </c>
      <c r="F32" s="33">
        <v>4</v>
      </c>
      <c r="G32" s="28">
        <v>1</v>
      </c>
      <c r="H32" s="34">
        <v>3.1749999999999998</v>
      </c>
      <c r="I32" s="117" t="s">
        <v>29</v>
      </c>
      <c r="J32" s="118" t="s">
        <v>29</v>
      </c>
      <c r="K32" s="31" t="s">
        <v>29</v>
      </c>
      <c r="L32" s="118" t="s">
        <v>29</v>
      </c>
      <c r="M32" s="31" t="s">
        <v>29</v>
      </c>
      <c r="N32" s="119" t="s">
        <v>29</v>
      </c>
      <c r="O32" s="117" t="s">
        <v>29</v>
      </c>
      <c r="P32" s="118" t="s">
        <v>29</v>
      </c>
      <c r="Q32" s="31" t="s">
        <v>29</v>
      </c>
      <c r="R32" s="118" t="s">
        <v>29</v>
      </c>
      <c r="S32" s="31" t="s">
        <v>29</v>
      </c>
      <c r="T32" s="119" t="s">
        <v>29</v>
      </c>
    </row>
    <row r="33" spans="1:20" s="71" customFormat="1" x14ac:dyDescent="0.25">
      <c r="A33" s="185"/>
      <c r="B33" s="53" t="s">
        <v>27</v>
      </c>
      <c r="C33" s="79">
        <f>IFERROR(SUM(C28:C32), "--")</f>
        <v>21</v>
      </c>
      <c r="D33" s="67">
        <f>IFERROR(SUM(D28:D32), "--")</f>
        <v>20</v>
      </c>
      <c r="E33" s="68">
        <f>IFERROR(D33/C33, "--")</f>
        <v>0.95238095238095233</v>
      </c>
      <c r="F33" s="67">
        <f>IFERROR(SUM(F28:F32), "--")</f>
        <v>18</v>
      </c>
      <c r="G33" s="68">
        <f>IFERROR(F33/C33, "--")</f>
        <v>0.8571428571428571</v>
      </c>
      <c r="H33" s="70" t="s">
        <v>29</v>
      </c>
      <c r="I33" s="79">
        <f>IFERROR(SUM(I28:I32), "--")</f>
        <v>0</v>
      </c>
      <c r="J33" s="67">
        <f>IFERROR(SUM(J28:J32), "--")</f>
        <v>0</v>
      </c>
      <c r="K33" s="68" t="str">
        <f>IFERROR(J33/I33, "--")</f>
        <v>--</v>
      </c>
      <c r="L33" s="67">
        <f>IFERROR(SUM(L28:L32), "--")</f>
        <v>0</v>
      </c>
      <c r="M33" s="68" t="str">
        <f>IFERROR(L33/I33, "--")</f>
        <v>--</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46" t="s">
        <v>15</v>
      </c>
      <c r="B34" s="35" t="s">
        <v>91</v>
      </c>
      <c r="C34" s="83" t="s">
        <v>29</v>
      </c>
      <c r="D34" s="38" t="s">
        <v>29</v>
      </c>
      <c r="E34" s="91" t="s">
        <v>29</v>
      </c>
      <c r="F34" s="38" t="s">
        <v>29</v>
      </c>
      <c r="G34" s="91" t="s">
        <v>29</v>
      </c>
      <c r="H34" s="90" t="s">
        <v>29</v>
      </c>
      <c r="I34" s="83" t="s">
        <v>29</v>
      </c>
      <c r="J34" s="38" t="s">
        <v>29</v>
      </c>
      <c r="K34" s="91" t="s">
        <v>29</v>
      </c>
      <c r="L34" s="38" t="s">
        <v>29</v>
      </c>
      <c r="M34" s="91" t="s">
        <v>29</v>
      </c>
      <c r="N34" s="90" t="s">
        <v>29</v>
      </c>
      <c r="O34" s="83" t="s">
        <v>29</v>
      </c>
      <c r="P34" s="38" t="s">
        <v>29</v>
      </c>
      <c r="Q34" s="91" t="s">
        <v>29</v>
      </c>
      <c r="R34" s="38" t="s">
        <v>29</v>
      </c>
      <c r="S34" s="91" t="s">
        <v>29</v>
      </c>
      <c r="T34" s="90" t="s">
        <v>29</v>
      </c>
    </row>
    <row r="35" spans="1:20" x14ac:dyDescent="0.25">
      <c r="A35" s="147"/>
      <c r="B35" s="35" t="s">
        <v>92</v>
      </c>
      <c r="C35" s="83" t="s">
        <v>29</v>
      </c>
      <c r="D35" s="38" t="s">
        <v>29</v>
      </c>
      <c r="E35" s="91" t="s">
        <v>29</v>
      </c>
      <c r="F35" s="38" t="s">
        <v>29</v>
      </c>
      <c r="G35" s="91" t="s">
        <v>29</v>
      </c>
      <c r="H35" s="90" t="s">
        <v>29</v>
      </c>
      <c r="I35" s="83" t="s">
        <v>29</v>
      </c>
      <c r="J35" s="38" t="s">
        <v>29</v>
      </c>
      <c r="K35" s="91" t="s">
        <v>29</v>
      </c>
      <c r="L35" s="38" t="s">
        <v>29</v>
      </c>
      <c r="M35" s="91" t="s">
        <v>29</v>
      </c>
      <c r="N35" s="90" t="s">
        <v>29</v>
      </c>
      <c r="O35" s="83" t="s">
        <v>29</v>
      </c>
      <c r="P35" s="38" t="s">
        <v>29</v>
      </c>
      <c r="Q35" s="91" t="s">
        <v>29</v>
      </c>
      <c r="R35" s="38" t="s">
        <v>29</v>
      </c>
      <c r="S35" s="91" t="s">
        <v>29</v>
      </c>
      <c r="T35" s="90" t="s">
        <v>29</v>
      </c>
    </row>
    <row r="36" spans="1:20" x14ac:dyDescent="0.25">
      <c r="A36" s="147"/>
      <c r="B36" s="35" t="s">
        <v>93</v>
      </c>
      <c r="C36" s="83" t="s">
        <v>29</v>
      </c>
      <c r="D36" s="38" t="s">
        <v>29</v>
      </c>
      <c r="E36" s="91" t="s">
        <v>29</v>
      </c>
      <c r="F36" s="38" t="s">
        <v>29</v>
      </c>
      <c r="G36" s="91" t="s">
        <v>29</v>
      </c>
      <c r="H36" s="90" t="s">
        <v>29</v>
      </c>
      <c r="I36" s="83" t="s">
        <v>29</v>
      </c>
      <c r="J36" s="38" t="s">
        <v>29</v>
      </c>
      <c r="K36" s="91" t="s">
        <v>29</v>
      </c>
      <c r="L36" s="38" t="s">
        <v>29</v>
      </c>
      <c r="M36" s="91" t="s">
        <v>29</v>
      </c>
      <c r="N36" s="90" t="s">
        <v>29</v>
      </c>
      <c r="O36" s="83" t="s">
        <v>29</v>
      </c>
      <c r="P36" s="38" t="s">
        <v>29</v>
      </c>
      <c r="Q36" s="91" t="s">
        <v>29</v>
      </c>
      <c r="R36" s="38" t="s">
        <v>29</v>
      </c>
      <c r="S36" s="91" t="s">
        <v>29</v>
      </c>
      <c r="T36" s="90" t="s">
        <v>29</v>
      </c>
    </row>
    <row r="37" spans="1:20" x14ac:dyDescent="0.25">
      <c r="A37" s="147"/>
      <c r="B37" s="35" t="s">
        <v>94</v>
      </c>
      <c r="C37" s="83" t="s">
        <v>29</v>
      </c>
      <c r="D37" s="38" t="s">
        <v>29</v>
      </c>
      <c r="E37" s="91" t="s">
        <v>29</v>
      </c>
      <c r="F37" s="38" t="s">
        <v>29</v>
      </c>
      <c r="G37" s="91" t="s">
        <v>29</v>
      </c>
      <c r="H37" s="90" t="s">
        <v>29</v>
      </c>
      <c r="I37" s="83" t="s">
        <v>29</v>
      </c>
      <c r="J37" s="38" t="s">
        <v>29</v>
      </c>
      <c r="K37" s="91" t="s">
        <v>29</v>
      </c>
      <c r="L37" s="38" t="s">
        <v>29</v>
      </c>
      <c r="M37" s="91" t="s">
        <v>29</v>
      </c>
      <c r="N37" s="90" t="s">
        <v>29</v>
      </c>
      <c r="O37" s="83" t="s">
        <v>29</v>
      </c>
      <c r="P37" s="38" t="s">
        <v>29</v>
      </c>
      <c r="Q37" s="91" t="s">
        <v>29</v>
      </c>
      <c r="R37" s="38" t="s">
        <v>29</v>
      </c>
      <c r="S37" s="91" t="s">
        <v>29</v>
      </c>
      <c r="T37" s="90" t="s">
        <v>29</v>
      </c>
    </row>
    <row r="38" spans="1:20" x14ac:dyDescent="0.25">
      <c r="A38" s="147"/>
      <c r="B38" s="35" t="s">
        <v>95</v>
      </c>
      <c r="C38" s="83" t="s">
        <v>29</v>
      </c>
      <c r="D38" s="38" t="s">
        <v>29</v>
      </c>
      <c r="E38" s="91" t="s">
        <v>29</v>
      </c>
      <c r="F38" s="38" t="s">
        <v>29</v>
      </c>
      <c r="G38" s="91" t="s">
        <v>29</v>
      </c>
      <c r="H38" s="90" t="s">
        <v>29</v>
      </c>
      <c r="I38" s="83" t="s">
        <v>29</v>
      </c>
      <c r="J38" s="38" t="s">
        <v>29</v>
      </c>
      <c r="K38" s="91" t="s">
        <v>29</v>
      </c>
      <c r="L38" s="38" t="s">
        <v>29</v>
      </c>
      <c r="M38" s="91" t="s">
        <v>29</v>
      </c>
      <c r="N38" s="90" t="s">
        <v>29</v>
      </c>
      <c r="O38" s="83" t="s">
        <v>29</v>
      </c>
      <c r="P38" s="38" t="s">
        <v>29</v>
      </c>
      <c r="Q38" s="91" t="s">
        <v>29</v>
      </c>
      <c r="R38" s="38" t="s">
        <v>29</v>
      </c>
      <c r="S38" s="91" t="s">
        <v>29</v>
      </c>
      <c r="T38" s="90" t="s">
        <v>29</v>
      </c>
    </row>
    <row r="39" spans="1:20" s="71" customFormat="1" x14ac:dyDescent="0.25">
      <c r="A39" s="148"/>
      <c r="B39" s="72" t="s">
        <v>27</v>
      </c>
      <c r="C39" s="81">
        <f>IFERROR(SUM(C34:C38), "--")</f>
        <v>0</v>
      </c>
      <c r="D39" s="73">
        <f>IFERROR(SUM(D34:D38), "--")</f>
        <v>0</v>
      </c>
      <c r="E39" s="74" t="str">
        <f>IFERROR(D39/C39, "--")</f>
        <v>--</v>
      </c>
      <c r="F39" s="73">
        <f>IFERROR(SUM(F34:F38), "--")</f>
        <v>0</v>
      </c>
      <c r="G39" s="74" t="str">
        <f>IFERROR(F39/C39, "--")</f>
        <v>--</v>
      </c>
      <c r="H39" s="75" t="s">
        <v>29</v>
      </c>
      <c r="I39" s="81">
        <f>IFERROR(SUM(I34:I38), "--")</f>
        <v>0</v>
      </c>
      <c r="J39" s="73">
        <f>IFERROR(SUM(J34:J38), "--")</f>
        <v>0</v>
      </c>
      <c r="K39" s="74" t="str">
        <f>IFERROR(J39/I39, "--")</f>
        <v>--</v>
      </c>
      <c r="L39" s="73">
        <f>IFERROR(SUM(L34:L38), "--")</f>
        <v>0</v>
      </c>
      <c r="M39" s="74" t="str">
        <f>IFERROR(L39/I39, "--")</f>
        <v>--</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77" t="s">
        <v>51</v>
      </c>
      <c r="B40" s="7" t="s">
        <v>91</v>
      </c>
      <c r="C40" s="78">
        <v>18</v>
      </c>
      <c r="D40" s="33">
        <v>17</v>
      </c>
      <c r="E40" s="28">
        <v>0.94444444444444442</v>
      </c>
      <c r="F40" s="33">
        <v>17</v>
      </c>
      <c r="G40" s="28">
        <v>0.94444444444444442</v>
      </c>
      <c r="H40" s="34">
        <v>3.5176470588235298</v>
      </c>
      <c r="I40" s="117" t="s">
        <v>29</v>
      </c>
      <c r="J40" s="118" t="s">
        <v>29</v>
      </c>
      <c r="K40" s="31" t="s">
        <v>29</v>
      </c>
      <c r="L40" s="118" t="s">
        <v>29</v>
      </c>
      <c r="M40" s="31" t="s">
        <v>29</v>
      </c>
      <c r="N40" s="119" t="s">
        <v>29</v>
      </c>
      <c r="O40" s="117" t="s">
        <v>29</v>
      </c>
      <c r="P40" s="118" t="s">
        <v>29</v>
      </c>
      <c r="Q40" s="31" t="s">
        <v>29</v>
      </c>
      <c r="R40" s="118" t="s">
        <v>29</v>
      </c>
      <c r="S40" s="31" t="s">
        <v>29</v>
      </c>
      <c r="T40" s="119" t="s">
        <v>29</v>
      </c>
    </row>
    <row r="41" spans="1:20" x14ac:dyDescent="0.25">
      <c r="A41" s="178"/>
      <c r="B41" s="7" t="s">
        <v>92</v>
      </c>
      <c r="C41" s="78">
        <v>35</v>
      </c>
      <c r="D41" s="33">
        <v>33</v>
      </c>
      <c r="E41" s="28">
        <v>0.94285714285714284</v>
      </c>
      <c r="F41" s="33">
        <v>32</v>
      </c>
      <c r="G41" s="28">
        <v>0.91428571428571426</v>
      </c>
      <c r="H41" s="34">
        <v>3.4090909090909092</v>
      </c>
      <c r="I41" s="117" t="s">
        <v>29</v>
      </c>
      <c r="J41" s="118" t="s">
        <v>29</v>
      </c>
      <c r="K41" s="31" t="s">
        <v>29</v>
      </c>
      <c r="L41" s="118" t="s">
        <v>29</v>
      </c>
      <c r="M41" s="31" t="s">
        <v>29</v>
      </c>
      <c r="N41" s="119" t="s">
        <v>29</v>
      </c>
      <c r="O41" s="117" t="s">
        <v>29</v>
      </c>
      <c r="P41" s="118" t="s">
        <v>29</v>
      </c>
      <c r="Q41" s="31" t="s">
        <v>29</v>
      </c>
      <c r="R41" s="118" t="s">
        <v>29</v>
      </c>
      <c r="S41" s="31" t="s">
        <v>29</v>
      </c>
      <c r="T41" s="119" t="s">
        <v>29</v>
      </c>
    </row>
    <row r="42" spans="1:20" x14ac:dyDescent="0.25">
      <c r="A42" s="178"/>
      <c r="B42" s="7" t="s">
        <v>93</v>
      </c>
      <c r="C42" s="78">
        <v>44</v>
      </c>
      <c r="D42" s="33">
        <v>43</v>
      </c>
      <c r="E42" s="28">
        <v>0.97727272727272729</v>
      </c>
      <c r="F42" s="33">
        <v>41</v>
      </c>
      <c r="G42" s="28">
        <v>0.93181818181818177</v>
      </c>
      <c r="H42" s="34">
        <v>3.0921052631578947</v>
      </c>
      <c r="I42" s="117" t="s">
        <v>29</v>
      </c>
      <c r="J42" s="118" t="s">
        <v>29</v>
      </c>
      <c r="K42" s="31" t="s">
        <v>29</v>
      </c>
      <c r="L42" s="118" t="s">
        <v>29</v>
      </c>
      <c r="M42" s="31" t="s">
        <v>29</v>
      </c>
      <c r="N42" s="119" t="s">
        <v>29</v>
      </c>
      <c r="O42" s="117" t="s">
        <v>29</v>
      </c>
      <c r="P42" s="118" t="s">
        <v>29</v>
      </c>
      <c r="Q42" s="31" t="s">
        <v>29</v>
      </c>
      <c r="R42" s="118" t="s">
        <v>29</v>
      </c>
      <c r="S42" s="31" t="s">
        <v>29</v>
      </c>
      <c r="T42" s="119" t="s">
        <v>29</v>
      </c>
    </row>
    <row r="43" spans="1:20" x14ac:dyDescent="0.25">
      <c r="A43" s="178"/>
      <c r="B43" s="7" t="s">
        <v>94</v>
      </c>
      <c r="C43" s="78">
        <v>81</v>
      </c>
      <c r="D43" s="33">
        <v>78</v>
      </c>
      <c r="E43" s="28">
        <v>0.96296296296296291</v>
      </c>
      <c r="F43" s="33">
        <v>77</v>
      </c>
      <c r="G43" s="28">
        <v>0.95061728395061729</v>
      </c>
      <c r="H43" s="34">
        <v>3.7347222222222225</v>
      </c>
      <c r="I43" s="117" t="s">
        <v>29</v>
      </c>
      <c r="J43" s="118" t="s">
        <v>29</v>
      </c>
      <c r="K43" s="31" t="s">
        <v>29</v>
      </c>
      <c r="L43" s="118" t="s">
        <v>29</v>
      </c>
      <c r="M43" s="31" t="s">
        <v>29</v>
      </c>
      <c r="N43" s="119" t="s">
        <v>29</v>
      </c>
      <c r="O43" s="117" t="s">
        <v>29</v>
      </c>
      <c r="P43" s="118" t="s">
        <v>29</v>
      </c>
      <c r="Q43" s="31" t="s">
        <v>29</v>
      </c>
      <c r="R43" s="118" t="s">
        <v>29</v>
      </c>
      <c r="S43" s="31" t="s">
        <v>29</v>
      </c>
      <c r="T43" s="119" t="s">
        <v>29</v>
      </c>
    </row>
    <row r="44" spans="1:20" x14ac:dyDescent="0.25">
      <c r="A44" s="178"/>
      <c r="B44" s="7" t="s">
        <v>95</v>
      </c>
      <c r="C44" s="78">
        <v>99</v>
      </c>
      <c r="D44" s="33">
        <v>97</v>
      </c>
      <c r="E44" s="28">
        <v>0.97979797979797978</v>
      </c>
      <c r="F44" s="33">
        <v>96</v>
      </c>
      <c r="G44" s="28">
        <v>0.96969696969696972</v>
      </c>
      <c r="H44" s="34">
        <v>3.7528089887640448</v>
      </c>
      <c r="I44" s="117" t="s">
        <v>29</v>
      </c>
      <c r="J44" s="118" t="s">
        <v>29</v>
      </c>
      <c r="K44" s="31" t="s">
        <v>29</v>
      </c>
      <c r="L44" s="118" t="s">
        <v>29</v>
      </c>
      <c r="M44" s="31" t="s">
        <v>29</v>
      </c>
      <c r="N44" s="119" t="s">
        <v>29</v>
      </c>
      <c r="O44" s="117" t="s">
        <v>29</v>
      </c>
      <c r="P44" s="118" t="s">
        <v>29</v>
      </c>
      <c r="Q44" s="31" t="s">
        <v>29</v>
      </c>
      <c r="R44" s="118" t="s">
        <v>29</v>
      </c>
      <c r="S44" s="31" t="s">
        <v>29</v>
      </c>
      <c r="T44" s="119" t="s">
        <v>29</v>
      </c>
    </row>
    <row r="45" spans="1:20" s="71" customFormat="1" x14ac:dyDescent="0.25">
      <c r="A45" s="179"/>
      <c r="B45" s="53" t="s">
        <v>27</v>
      </c>
      <c r="C45" s="79">
        <f>IFERROR(SUM(C40:C44), "--")</f>
        <v>277</v>
      </c>
      <c r="D45" s="67">
        <f>IFERROR(SUM(D40:D44), "--")</f>
        <v>268</v>
      </c>
      <c r="E45" s="68">
        <f>IFERROR(D45/C45, "--")</f>
        <v>0.96750902527075811</v>
      </c>
      <c r="F45" s="67">
        <f>IFERROR(SUM(F40:F44), "--")</f>
        <v>263</v>
      </c>
      <c r="G45" s="68">
        <f>IFERROR(F45/C45, "--")</f>
        <v>0.94945848375451258</v>
      </c>
      <c r="H45" s="70" t="s">
        <v>29</v>
      </c>
      <c r="I45" s="79">
        <f>IFERROR(SUM(I40:I44), "--")</f>
        <v>0</v>
      </c>
      <c r="J45" s="67">
        <f>IFERROR(SUM(J40:J44), "--")</f>
        <v>0</v>
      </c>
      <c r="K45" s="68" t="str">
        <f>IFERROR(J45/I45, "--")</f>
        <v>--</v>
      </c>
      <c r="L45" s="67">
        <f>IFERROR(SUM(L40:L44), "--")</f>
        <v>0</v>
      </c>
      <c r="M45" s="68" t="str">
        <f>IFERROR(L45/I45, "--")</f>
        <v>--</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80" t="s">
        <v>38</v>
      </c>
      <c r="B46" s="35" t="s">
        <v>91</v>
      </c>
      <c r="C46" s="83">
        <v>6</v>
      </c>
      <c r="D46" s="36">
        <v>6</v>
      </c>
      <c r="E46" s="58">
        <v>1</v>
      </c>
      <c r="F46" s="36">
        <v>6</v>
      </c>
      <c r="G46" s="58">
        <v>1</v>
      </c>
      <c r="H46" s="37">
        <v>3.7833333333333332</v>
      </c>
      <c r="I46" s="83" t="s">
        <v>29</v>
      </c>
      <c r="J46" s="38" t="s">
        <v>29</v>
      </c>
      <c r="K46" s="91" t="s">
        <v>29</v>
      </c>
      <c r="L46" s="38" t="s">
        <v>29</v>
      </c>
      <c r="M46" s="91" t="s">
        <v>29</v>
      </c>
      <c r="N46" s="90" t="s">
        <v>29</v>
      </c>
      <c r="O46" s="83" t="s">
        <v>29</v>
      </c>
      <c r="P46" s="38" t="s">
        <v>29</v>
      </c>
      <c r="Q46" s="91" t="s">
        <v>29</v>
      </c>
      <c r="R46" s="38" t="s">
        <v>29</v>
      </c>
      <c r="S46" s="91" t="s">
        <v>29</v>
      </c>
      <c r="T46" s="90" t="s">
        <v>29</v>
      </c>
    </row>
    <row r="47" spans="1:20" x14ac:dyDescent="0.25">
      <c r="A47" s="181"/>
      <c r="B47" s="35" t="s">
        <v>92</v>
      </c>
      <c r="C47" s="80">
        <v>3</v>
      </c>
      <c r="D47" s="36">
        <v>3</v>
      </c>
      <c r="E47" s="58">
        <v>1</v>
      </c>
      <c r="F47" s="36">
        <v>3</v>
      </c>
      <c r="G47" s="58">
        <v>1</v>
      </c>
      <c r="H47" s="37">
        <v>3.566666666666666</v>
      </c>
      <c r="I47" s="83" t="s">
        <v>29</v>
      </c>
      <c r="J47" s="38" t="s">
        <v>29</v>
      </c>
      <c r="K47" s="91" t="s">
        <v>29</v>
      </c>
      <c r="L47" s="38" t="s">
        <v>29</v>
      </c>
      <c r="M47" s="91" t="s">
        <v>29</v>
      </c>
      <c r="N47" s="90" t="s">
        <v>29</v>
      </c>
      <c r="O47" s="83" t="s">
        <v>29</v>
      </c>
      <c r="P47" s="38" t="s">
        <v>29</v>
      </c>
      <c r="Q47" s="91" t="s">
        <v>29</v>
      </c>
      <c r="R47" s="38" t="s">
        <v>29</v>
      </c>
      <c r="S47" s="91" t="s">
        <v>29</v>
      </c>
      <c r="T47" s="90" t="s">
        <v>29</v>
      </c>
    </row>
    <row r="48" spans="1:20" x14ac:dyDescent="0.25">
      <c r="A48" s="181"/>
      <c r="B48" s="35" t="s">
        <v>93</v>
      </c>
      <c r="C48" s="80">
        <v>1</v>
      </c>
      <c r="D48" s="36">
        <v>1</v>
      </c>
      <c r="E48" s="58">
        <v>1</v>
      </c>
      <c r="F48" s="36">
        <v>1</v>
      </c>
      <c r="G48" s="58">
        <v>1</v>
      </c>
      <c r="H48" s="37" t="s">
        <v>29</v>
      </c>
      <c r="I48" s="83" t="s">
        <v>29</v>
      </c>
      <c r="J48" s="38" t="s">
        <v>29</v>
      </c>
      <c r="K48" s="91" t="s">
        <v>29</v>
      </c>
      <c r="L48" s="38" t="s">
        <v>29</v>
      </c>
      <c r="M48" s="91" t="s">
        <v>29</v>
      </c>
      <c r="N48" s="90" t="s">
        <v>29</v>
      </c>
      <c r="O48" s="83" t="s">
        <v>29</v>
      </c>
      <c r="P48" s="38" t="s">
        <v>29</v>
      </c>
      <c r="Q48" s="91" t="s">
        <v>29</v>
      </c>
      <c r="R48" s="38" t="s">
        <v>29</v>
      </c>
      <c r="S48" s="91" t="s">
        <v>29</v>
      </c>
      <c r="T48" s="90" t="s">
        <v>29</v>
      </c>
    </row>
    <row r="49" spans="1:20" x14ac:dyDescent="0.25">
      <c r="A49" s="181"/>
      <c r="B49" s="35" t="s">
        <v>94</v>
      </c>
      <c r="C49" s="80">
        <v>12</v>
      </c>
      <c r="D49" s="36">
        <v>12</v>
      </c>
      <c r="E49" s="58">
        <v>1</v>
      </c>
      <c r="F49" s="36">
        <v>12</v>
      </c>
      <c r="G49" s="58">
        <v>1</v>
      </c>
      <c r="H49" s="37">
        <v>3.9499999999999997</v>
      </c>
      <c r="I49" s="83" t="s">
        <v>29</v>
      </c>
      <c r="J49" s="38" t="s">
        <v>29</v>
      </c>
      <c r="K49" s="91" t="s">
        <v>29</v>
      </c>
      <c r="L49" s="38" t="s">
        <v>29</v>
      </c>
      <c r="M49" s="91" t="s">
        <v>29</v>
      </c>
      <c r="N49" s="90" t="s">
        <v>29</v>
      </c>
      <c r="O49" s="83" t="s">
        <v>29</v>
      </c>
      <c r="P49" s="38" t="s">
        <v>29</v>
      </c>
      <c r="Q49" s="91" t="s">
        <v>29</v>
      </c>
      <c r="R49" s="38" t="s">
        <v>29</v>
      </c>
      <c r="S49" s="91" t="s">
        <v>29</v>
      </c>
      <c r="T49" s="90" t="s">
        <v>29</v>
      </c>
    </row>
    <row r="50" spans="1:20" x14ac:dyDescent="0.25">
      <c r="A50" s="181"/>
      <c r="B50" s="35" t="s">
        <v>95</v>
      </c>
      <c r="C50" s="80">
        <v>13</v>
      </c>
      <c r="D50" s="36">
        <v>13</v>
      </c>
      <c r="E50" s="58">
        <v>1</v>
      </c>
      <c r="F50" s="36">
        <v>13</v>
      </c>
      <c r="G50" s="58">
        <v>1</v>
      </c>
      <c r="H50" s="37">
        <v>3.9</v>
      </c>
      <c r="I50" s="83" t="s">
        <v>29</v>
      </c>
      <c r="J50" s="38" t="s">
        <v>29</v>
      </c>
      <c r="K50" s="91" t="s">
        <v>29</v>
      </c>
      <c r="L50" s="38" t="s">
        <v>29</v>
      </c>
      <c r="M50" s="91" t="s">
        <v>29</v>
      </c>
      <c r="N50" s="90" t="s">
        <v>29</v>
      </c>
      <c r="O50" s="83" t="s">
        <v>29</v>
      </c>
      <c r="P50" s="38" t="s">
        <v>29</v>
      </c>
      <c r="Q50" s="91" t="s">
        <v>29</v>
      </c>
      <c r="R50" s="38" t="s">
        <v>29</v>
      </c>
      <c r="S50" s="91" t="s">
        <v>29</v>
      </c>
      <c r="T50" s="90" t="s">
        <v>29</v>
      </c>
    </row>
    <row r="51" spans="1:20" s="71" customFormat="1" x14ac:dyDescent="0.25">
      <c r="A51" s="182"/>
      <c r="B51" s="72" t="s">
        <v>27</v>
      </c>
      <c r="C51" s="81">
        <f>IFERROR(SUM(C46:C50), "--")</f>
        <v>35</v>
      </c>
      <c r="D51" s="73">
        <f>IFERROR(SUM(D46:D50), "--")</f>
        <v>35</v>
      </c>
      <c r="E51" s="74">
        <f>IFERROR(D51/C51, "--")</f>
        <v>1</v>
      </c>
      <c r="F51" s="73">
        <f>IFERROR(SUM(F46:F50), "--")</f>
        <v>35</v>
      </c>
      <c r="G51" s="74">
        <f>IFERROR(F51/C51, "--")</f>
        <v>1</v>
      </c>
      <c r="H51" s="75" t="s">
        <v>29</v>
      </c>
      <c r="I51" s="81">
        <f>IFERROR(SUM(I46:I50), "--")</f>
        <v>0</v>
      </c>
      <c r="J51" s="73">
        <f>IFERROR(SUM(J46:J50), "--")</f>
        <v>0</v>
      </c>
      <c r="K51" s="74" t="str">
        <f>IFERROR(J51/I51, "--")</f>
        <v>--</v>
      </c>
      <c r="L51" s="73">
        <f>IFERROR(SUM(L46:L50), "--")</f>
        <v>0</v>
      </c>
      <c r="M51" s="74" t="str">
        <f>IFERROR(L51/I51, "--")</f>
        <v>--</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77" t="s">
        <v>39</v>
      </c>
      <c r="B52" s="76" t="s">
        <v>91</v>
      </c>
      <c r="C52" s="78">
        <v>1</v>
      </c>
      <c r="D52" s="33">
        <v>1</v>
      </c>
      <c r="E52" s="28">
        <v>1</v>
      </c>
      <c r="F52" s="33">
        <v>1</v>
      </c>
      <c r="G52" s="28">
        <v>1</v>
      </c>
      <c r="H52" s="34">
        <v>3.7</v>
      </c>
      <c r="I52" s="117" t="s">
        <v>29</v>
      </c>
      <c r="J52" s="118" t="s">
        <v>29</v>
      </c>
      <c r="K52" s="31" t="s">
        <v>29</v>
      </c>
      <c r="L52" s="118" t="s">
        <v>29</v>
      </c>
      <c r="M52" s="31" t="s">
        <v>29</v>
      </c>
      <c r="N52" s="119" t="s">
        <v>29</v>
      </c>
      <c r="O52" s="117" t="s">
        <v>29</v>
      </c>
      <c r="P52" s="118" t="s">
        <v>29</v>
      </c>
      <c r="Q52" s="31" t="s">
        <v>29</v>
      </c>
      <c r="R52" s="118" t="s">
        <v>29</v>
      </c>
      <c r="S52" s="31" t="s">
        <v>29</v>
      </c>
      <c r="T52" s="119" t="s">
        <v>29</v>
      </c>
    </row>
    <row r="53" spans="1:20" x14ac:dyDescent="0.25">
      <c r="A53" s="178"/>
      <c r="B53" s="76" t="s">
        <v>92</v>
      </c>
      <c r="C53" s="78">
        <v>3</v>
      </c>
      <c r="D53" s="33">
        <v>3</v>
      </c>
      <c r="E53" s="28">
        <v>1</v>
      </c>
      <c r="F53" s="33">
        <v>3</v>
      </c>
      <c r="G53" s="28">
        <v>1</v>
      </c>
      <c r="H53" s="34">
        <v>3.2333333333333329</v>
      </c>
      <c r="I53" s="117" t="s">
        <v>29</v>
      </c>
      <c r="J53" s="118" t="s">
        <v>29</v>
      </c>
      <c r="K53" s="31" t="s">
        <v>29</v>
      </c>
      <c r="L53" s="118" t="s">
        <v>29</v>
      </c>
      <c r="M53" s="31" t="s">
        <v>29</v>
      </c>
      <c r="N53" s="119" t="s">
        <v>29</v>
      </c>
      <c r="O53" s="117" t="s">
        <v>29</v>
      </c>
      <c r="P53" s="118" t="s">
        <v>29</v>
      </c>
      <c r="Q53" s="31" t="s">
        <v>29</v>
      </c>
      <c r="R53" s="118" t="s">
        <v>29</v>
      </c>
      <c r="S53" s="31" t="s">
        <v>29</v>
      </c>
      <c r="T53" s="119" t="s">
        <v>29</v>
      </c>
    </row>
    <row r="54" spans="1:20" x14ac:dyDescent="0.25">
      <c r="A54" s="178"/>
      <c r="B54" s="76" t="s">
        <v>93</v>
      </c>
      <c r="C54" s="78">
        <v>1</v>
      </c>
      <c r="D54" s="33">
        <v>1</v>
      </c>
      <c r="E54" s="28">
        <v>1</v>
      </c>
      <c r="F54" s="33">
        <v>1</v>
      </c>
      <c r="G54" s="28">
        <v>1</v>
      </c>
      <c r="H54" s="34">
        <v>2</v>
      </c>
      <c r="I54" s="117" t="s">
        <v>29</v>
      </c>
      <c r="J54" s="118" t="s">
        <v>29</v>
      </c>
      <c r="K54" s="31" t="s">
        <v>29</v>
      </c>
      <c r="L54" s="118" t="s">
        <v>29</v>
      </c>
      <c r="M54" s="31" t="s">
        <v>29</v>
      </c>
      <c r="N54" s="119" t="s">
        <v>29</v>
      </c>
      <c r="O54" s="117" t="s">
        <v>29</v>
      </c>
      <c r="P54" s="118" t="s">
        <v>29</v>
      </c>
      <c r="Q54" s="31" t="s">
        <v>29</v>
      </c>
      <c r="R54" s="118" t="s">
        <v>29</v>
      </c>
      <c r="S54" s="31" t="s">
        <v>29</v>
      </c>
      <c r="T54" s="119" t="s">
        <v>29</v>
      </c>
    </row>
    <row r="55" spans="1:20" x14ac:dyDescent="0.25">
      <c r="A55" s="178"/>
      <c r="B55" s="76" t="s">
        <v>94</v>
      </c>
      <c r="C55" s="78">
        <v>1</v>
      </c>
      <c r="D55" s="33">
        <v>1</v>
      </c>
      <c r="E55" s="28">
        <v>1</v>
      </c>
      <c r="F55" s="33">
        <v>1</v>
      </c>
      <c r="G55" s="28">
        <v>1</v>
      </c>
      <c r="H55" s="34">
        <v>4</v>
      </c>
      <c r="I55" s="117" t="s">
        <v>29</v>
      </c>
      <c r="J55" s="118" t="s">
        <v>29</v>
      </c>
      <c r="K55" s="31" t="s">
        <v>29</v>
      </c>
      <c r="L55" s="118" t="s">
        <v>29</v>
      </c>
      <c r="M55" s="31" t="s">
        <v>29</v>
      </c>
      <c r="N55" s="119" t="s">
        <v>29</v>
      </c>
      <c r="O55" s="117" t="s">
        <v>29</v>
      </c>
      <c r="P55" s="118" t="s">
        <v>29</v>
      </c>
      <c r="Q55" s="31" t="s">
        <v>29</v>
      </c>
      <c r="R55" s="118" t="s">
        <v>29</v>
      </c>
      <c r="S55" s="31" t="s">
        <v>29</v>
      </c>
      <c r="T55" s="119" t="s">
        <v>29</v>
      </c>
    </row>
    <row r="56" spans="1:20" x14ac:dyDescent="0.25">
      <c r="A56" s="178"/>
      <c r="B56" s="76" t="s">
        <v>95</v>
      </c>
      <c r="C56" s="78">
        <v>2</v>
      </c>
      <c r="D56" s="33">
        <v>2</v>
      </c>
      <c r="E56" s="28">
        <v>1</v>
      </c>
      <c r="F56" s="33">
        <v>2</v>
      </c>
      <c r="G56" s="28">
        <v>1</v>
      </c>
      <c r="H56" s="34">
        <v>4</v>
      </c>
      <c r="I56" s="117" t="s">
        <v>29</v>
      </c>
      <c r="J56" s="118" t="s">
        <v>29</v>
      </c>
      <c r="K56" s="31" t="s">
        <v>29</v>
      </c>
      <c r="L56" s="118" t="s">
        <v>29</v>
      </c>
      <c r="M56" s="31" t="s">
        <v>29</v>
      </c>
      <c r="N56" s="119" t="s">
        <v>29</v>
      </c>
      <c r="O56" s="117" t="s">
        <v>29</v>
      </c>
      <c r="P56" s="118" t="s">
        <v>29</v>
      </c>
      <c r="Q56" s="31" t="s">
        <v>29</v>
      </c>
      <c r="R56" s="118" t="s">
        <v>29</v>
      </c>
      <c r="S56" s="31" t="s">
        <v>29</v>
      </c>
      <c r="T56" s="119" t="s">
        <v>29</v>
      </c>
    </row>
    <row r="57" spans="1:20" s="71" customFormat="1" x14ac:dyDescent="0.25">
      <c r="A57" s="179"/>
      <c r="B57" s="77" t="s">
        <v>27</v>
      </c>
      <c r="C57" s="82">
        <f>IFERROR(SUM(C52:C56), "--")</f>
        <v>8</v>
      </c>
      <c r="D57" s="77">
        <f>IFERROR(SUM(D52:D56), "--")</f>
        <v>8</v>
      </c>
      <c r="E57" s="68">
        <f>IFERROR(D57/C57, "--")</f>
        <v>1</v>
      </c>
      <c r="F57" s="77">
        <f>IFERROR(SUM(F52:F56), "--")</f>
        <v>8</v>
      </c>
      <c r="G57" s="68">
        <f>IFERROR(F57/C57, "--")</f>
        <v>1</v>
      </c>
      <c r="H57" s="70" t="s">
        <v>29</v>
      </c>
      <c r="I57" s="79">
        <f>IFERROR(SUM(I52:I56), "--")</f>
        <v>0</v>
      </c>
      <c r="J57" s="67">
        <f>IFERROR(SUM(J52:J56), "--")</f>
        <v>0</v>
      </c>
      <c r="K57" s="68" t="str">
        <f>IFERROR(J57/I57, "--")</f>
        <v>--</v>
      </c>
      <c r="L57" s="67">
        <f>IFERROR(SUM(L52:L56), "--")</f>
        <v>0</v>
      </c>
      <c r="M57" s="68" t="str">
        <f>IFERROR(L57/I57, "--")</f>
        <v>--</v>
      </c>
      <c r="N57" s="70" t="s">
        <v>29</v>
      </c>
      <c r="O57" s="79">
        <f>IFERROR(SUM(O52:O56), "--")</f>
        <v>0</v>
      </c>
      <c r="P57" s="67">
        <f>IFERROR(SUM(P52:P56), "--")</f>
        <v>0</v>
      </c>
      <c r="Q57" s="68" t="str">
        <f>IFERROR(P57/O57, "--")</f>
        <v>--</v>
      </c>
      <c r="R57" s="67">
        <f>IFERROR(SUM(R52:R56), "--")</f>
        <v>0</v>
      </c>
      <c r="S57" s="68" t="str">
        <f>IFERROR(R57/O57, "--")</f>
        <v>--</v>
      </c>
      <c r="T57" s="70" t="s">
        <v>29</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5" t="s">
        <v>103</v>
      </c>
      <c r="B1" s="136"/>
      <c r="C1" s="136"/>
      <c r="D1" s="136"/>
      <c r="E1" s="136"/>
      <c r="F1" s="136"/>
      <c r="G1" s="136"/>
      <c r="H1" s="136"/>
      <c r="I1" s="136"/>
      <c r="J1" s="136"/>
      <c r="K1" s="136"/>
    </row>
    <row r="2" spans="1:11" s="40"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1" t="s">
        <v>91</v>
      </c>
      <c r="B3" s="43">
        <v>1</v>
      </c>
      <c r="C3" s="44">
        <v>162</v>
      </c>
      <c r="D3" s="45">
        <v>462.85714285714289</v>
      </c>
      <c r="E3" s="44">
        <v>5.4</v>
      </c>
      <c r="F3" s="44">
        <v>0.35</v>
      </c>
      <c r="G3" s="46">
        <v>0</v>
      </c>
      <c r="H3" s="45">
        <v>15.428571428571431</v>
      </c>
      <c r="I3" s="43">
        <v>27</v>
      </c>
      <c r="J3" s="43">
        <v>24</v>
      </c>
      <c r="K3" s="47">
        <v>1.125</v>
      </c>
    </row>
    <row r="4" spans="1:11" x14ac:dyDescent="0.25">
      <c r="A4" s="21" t="s">
        <v>92</v>
      </c>
      <c r="B4" s="43">
        <v>2</v>
      </c>
      <c r="C4" s="44">
        <v>294</v>
      </c>
      <c r="D4" s="45">
        <v>420.00000000000006</v>
      </c>
      <c r="E4" s="44">
        <v>9.8000000000000007</v>
      </c>
      <c r="F4" s="44">
        <v>0.7</v>
      </c>
      <c r="G4" s="46">
        <v>0.35</v>
      </c>
      <c r="H4" s="45">
        <v>14.000000000000002</v>
      </c>
      <c r="I4" s="43">
        <v>49</v>
      </c>
      <c r="J4" s="43">
        <v>56</v>
      </c>
      <c r="K4" s="47">
        <v>0.875</v>
      </c>
    </row>
    <row r="5" spans="1:11" x14ac:dyDescent="0.25">
      <c r="A5" s="21" t="s">
        <v>93</v>
      </c>
      <c r="B5" s="43">
        <v>2</v>
      </c>
      <c r="C5" s="44">
        <v>312</v>
      </c>
      <c r="D5" s="45">
        <v>445.71428571428578</v>
      </c>
      <c r="E5" s="44">
        <v>10.4</v>
      </c>
      <c r="F5" s="44">
        <v>0.7</v>
      </c>
      <c r="G5" s="46">
        <v>0</v>
      </c>
      <c r="H5" s="45">
        <v>14.857142857142859</v>
      </c>
      <c r="I5" s="43">
        <v>52</v>
      </c>
      <c r="J5" s="43">
        <v>56</v>
      </c>
      <c r="K5" s="47">
        <v>0.9285714285714286</v>
      </c>
    </row>
    <row r="6" spans="1:11" x14ac:dyDescent="0.25">
      <c r="A6" s="21" t="s">
        <v>94</v>
      </c>
      <c r="B6" s="43">
        <v>4</v>
      </c>
      <c r="C6" s="44">
        <v>653.99999999999989</v>
      </c>
      <c r="D6" s="48">
        <v>467.14285714285711</v>
      </c>
      <c r="E6" s="46">
        <v>21.799999999999997</v>
      </c>
      <c r="F6" s="46">
        <v>1.4</v>
      </c>
      <c r="G6" s="46">
        <v>0.35000000000000009</v>
      </c>
      <c r="H6" s="48">
        <v>15.571428571428571</v>
      </c>
      <c r="I6" s="43">
        <v>109</v>
      </c>
      <c r="J6" s="43">
        <v>112</v>
      </c>
      <c r="K6" s="47">
        <v>0.9732142857142857</v>
      </c>
    </row>
    <row r="7" spans="1:11" x14ac:dyDescent="0.25">
      <c r="A7" s="21" t="s">
        <v>95</v>
      </c>
      <c r="B7" s="43">
        <v>4</v>
      </c>
      <c r="C7" s="44">
        <v>702</v>
      </c>
      <c r="D7" s="45">
        <v>501.42857142857144</v>
      </c>
      <c r="E7" s="44">
        <v>23.4</v>
      </c>
      <c r="F7" s="44">
        <v>1.4</v>
      </c>
      <c r="G7" s="46">
        <v>0.35000000000000009</v>
      </c>
      <c r="H7" s="45">
        <v>16.714285714285715</v>
      </c>
      <c r="I7" s="43">
        <v>117</v>
      </c>
      <c r="J7" s="43">
        <v>112</v>
      </c>
      <c r="K7" s="47">
        <v>1.0446428571428572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2019-11-22T18:29:43Z</dcterms:modified>
</cp:coreProperties>
</file>